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1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1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1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 &lt;Трудозатраты основных рабочих (итоги)&gt;</t>
        </r>
      </text>
    </comment>
    <comment ref="C50" authorId="0">
      <text>
        <r>
          <rPr>
            <b/>
            <sz val="8"/>
            <rFont val="Tahoma"/>
            <family val="2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2"/>
          </rPr>
          <t xml:space="preserve"> &lt;Регистрационный номер объекта&gt;</t>
        </r>
      </text>
    </comment>
    <comment ref="C7" authorId="1">
      <text>
        <r>
          <rPr>
            <b/>
            <sz val="8"/>
            <rFont val="Tahoma"/>
            <family val="2"/>
          </rPr>
          <t xml:space="preserve"> &lt;Регистрационный номер локальной сметы&gt;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 &lt;Трудозатраты основных рабочих (итоги)&gt;</t>
        </r>
      </text>
    </comment>
    <comment ref="B13" authorId="0">
      <text>
        <r>
          <rPr>
            <b/>
            <sz val="8"/>
            <rFont val="Tahoma"/>
            <family val="2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<sst xmlns="http://schemas.openxmlformats.org/spreadsheetml/2006/main" count="72" uniqueCount="70">
  <si>
    <t>№ пп</t>
  </si>
  <si>
    <t>Виды работ</t>
  </si>
  <si>
    <t>Обоснование</t>
  </si>
  <si>
    <t>УТВЕРЖДАЮ</t>
  </si>
  <si>
    <t>__________________</t>
  </si>
  <si>
    <t>_________________</t>
  </si>
  <si>
    <t>"____"______2015 г.</t>
  </si>
  <si>
    <t>НДС                 в руб.</t>
  </si>
  <si>
    <t>Итого                  в руб.</t>
  </si>
  <si>
    <t>стоимость работ в руб.  без НДС</t>
  </si>
  <si>
    <t>ИТОГО:</t>
  </si>
  <si>
    <t>Составил__________________________Якубовская</t>
  </si>
  <si>
    <t xml:space="preserve">на выполнение работ по капитальному ремонту котельных по </t>
  </si>
  <si>
    <t>Капитальный ремонт котельной по ул. Речная, 1. Монтаж теплообменника</t>
  </si>
  <si>
    <t>19-06-15-11</t>
  </si>
  <si>
    <t>Изготовление  экранных капятильных труб для котла ДКВР 4/13 г.Новороссийск</t>
  </si>
  <si>
    <t>26-06-15-102</t>
  </si>
  <si>
    <t xml:space="preserve"> 30-06-15-101</t>
  </si>
  <si>
    <t xml:space="preserve"> Котельная по ул.Армавирская,37 в г.Краснодаре. Каптальный ремонт котла КС-1 №7</t>
  </si>
  <si>
    <t>К.р. кот пос.Индустриальный, перевод кот в водогрейн.режим. КИПиА</t>
  </si>
  <si>
    <t>25-06-15-102</t>
  </si>
  <si>
    <t>29-06-15-103</t>
  </si>
  <si>
    <t>Капитальный ремонт  котельной по ул.Алтайская ,2/3</t>
  </si>
  <si>
    <t>18-06-15-102</t>
  </si>
  <si>
    <t xml:space="preserve">Капитальный ремонт тепловой сети от ТК-15 до ТК-18 на пересечении ул.40Л.Победы и ул.Российская </t>
  </si>
  <si>
    <t>24-06-15-102</t>
  </si>
  <si>
    <t>Капитальный  ремонт ЦТП в кв.10-70 по ул.Старокубанской с заменой задвижек</t>
  </si>
  <si>
    <t xml:space="preserve"> 23-06-15-103</t>
  </si>
  <si>
    <t>Капитальный ремонт с заменой задвижки ЦТП-4 по ул.Кирова,16</t>
  </si>
  <si>
    <t xml:space="preserve"> 25-06-15-101</t>
  </si>
  <si>
    <t>Котельная по ул.Филатова,17 в г.Краснодаре. Капитальный ремонт  котельной с переводом в водогрейный режим. КИПиА.</t>
  </si>
  <si>
    <t>23-06-15-104</t>
  </si>
  <si>
    <t>Капитальный ремонт тепловой сети от ТК-4 по ул.Приозерная,9</t>
  </si>
  <si>
    <t>19-06-15-33</t>
  </si>
  <si>
    <t>Капитальный ремонт теплообменников в  котельной.по ул. Ковалева, 16/2</t>
  </si>
  <si>
    <t>19-06-15-13</t>
  </si>
  <si>
    <t>19-06-15-12</t>
  </si>
  <si>
    <t>Капитальный ремонт участка тепловой сети от котельной КРЭС-2 (отТК-25) до ж.д. ул. Курчатого, 2-1</t>
  </si>
  <si>
    <t>19-06-15-27</t>
  </si>
  <si>
    <t>Капитальный ремонт участка надземной  тепловой сети от ж/д по ул. Ставропольская, 179 до ж/д по ул. Ставропольская, 179/а</t>
  </si>
  <si>
    <t>19-06-15-30</t>
  </si>
  <si>
    <t>капитальный ремонт участка тепловой сети и сети ГВС от ТК-1 ул.Селезнева, 220 до ТК-5 ул. Селезнева, 242</t>
  </si>
  <si>
    <t>19-06-15-31</t>
  </si>
  <si>
    <t>Капитальный ремонт тепловой сети от ЦТП-125 ул. Сормовская, 169/1 ТЭЦ-КМР.от ЦТП-125 ул. Сормовская, 169/1 ТЭЦ-КМР</t>
  </si>
  <si>
    <t xml:space="preserve"> 19-06-15-03</t>
  </si>
  <si>
    <t>капитальный ремонт тепловой сети  от котельной по ул. Северная, 564</t>
  </si>
  <si>
    <t>19-06-15-07</t>
  </si>
  <si>
    <t>Капитальный ремонт участка наземной тепловой сети от котельной по ул. Шипкинская,5 пос. Пригородный.</t>
  </si>
  <si>
    <t xml:space="preserve"> 19-06-15-06</t>
  </si>
  <si>
    <t>Капитальный ремонт тепловой сети по ул. Янковского между улиц Буденного и Кузнечная.</t>
  </si>
  <si>
    <t xml:space="preserve">капитальный ремонт участка канальной тепловой сети котельной КРЭС-2 от ТК-9 до т.А по ул. Офицерская, 50 </t>
  </si>
  <si>
    <t>16-26-15</t>
  </si>
  <si>
    <t>Капитальный ремонт с заменой  электродвигателя насоса Д 1250-65. Котельная РОК-1 проезд Мирный, 6, литер А.</t>
  </si>
  <si>
    <t>23-06-15-104-1</t>
  </si>
  <si>
    <t>филиал  ОАО "Краснодартеплоэнерго"</t>
  </si>
  <si>
    <t>03-07-15-102</t>
  </si>
  <si>
    <t>Котельная №24 ул.Шоссейная, 26  г.Гулькевичи.Капитальный ремонт котла №2</t>
  </si>
  <si>
    <t>03-07-15-103</t>
  </si>
  <si>
    <t>Котельная №11 ул.Короткова, 8а  г.Гулькевичи.Капитальный ремонт котла №3</t>
  </si>
  <si>
    <t>03-07-15-101</t>
  </si>
  <si>
    <t>Котельная №4 ул.Мичурина, 8а  г.Гулькевичи.Капитальный ремонт котла №4</t>
  </si>
  <si>
    <t xml:space="preserve">06-07-15-01 </t>
  </si>
  <si>
    <t>Тепловая сеть от котельной №5  г.Гулькевичи.Капитальный ремонт трубопровода  ГВС котельной №5 от ТК-4 до ТК-6</t>
  </si>
  <si>
    <t>07-07-15-110</t>
  </si>
  <si>
    <t>Тепловая сеть от ТК23 до ТК-24 улВавилова, пос.Ботаника.Капитальный ремонот тепловой сети от ТК23 до ТК24 ул.Вавилова, пос.Ботаника.</t>
  </si>
  <si>
    <t xml:space="preserve"> филиал  ОАО "АТЭК" "Гулькевические тепловые сети"</t>
  </si>
  <si>
    <t xml:space="preserve">  ОАО "АТЭК"</t>
  </si>
  <si>
    <t>ВСЕГО:</t>
  </si>
  <si>
    <t>Приложение №1_</t>
  </si>
  <si>
    <t>Сводный сметный расчет № 01-01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</si>
</sst>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1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" fillId="0" borderId="1">
      <alignment horizontal="center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41" fillId="28" borderId="8" applyNumberFormat="0" applyAlignment="0" applyProtection="0"/>
    <xf numFmtId="0" fontId="3" fillId="0" borderId="1">
      <alignment horizontal="center" wrapText="1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1">
      <alignment horizontal="center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46" fillId="0" borderId="10" applyNumberFormat="0" applyFill="0" applyAlignment="0" applyProtection="0"/>
    <xf numFmtId="0" fontId="3" fillId="0" borderId="0">
      <alignment horizontal="center" vertical="top" wrapText="1"/>
      <protection/>
    </xf>
    <xf numFmtId="0" fontId="4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8" fillId="32" borderId="0" applyNumberFormat="0" applyBorder="0" applyAlignment="0" applyProtection="0"/>
    <xf numFmtId="0" fontId="3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54" applyBorder="1">
      <alignment horizontal="center" wrapText="1"/>
      <protection/>
    </xf>
    <xf numFmtId="0" fontId="3" fillId="0" borderId="0" xfId="68" applyFont="1" applyAlignment="1">
      <alignment horizontal="left"/>
      <protection/>
    </xf>
    <xf numFmtId="0" fontId="9" fillId="0" borderId="0" xfId="68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68" applyFont="1">
      <alignment horizontal="center"/>
      <protection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11" xfId="63" applyFont="1" applyBorder="1">
      <alignment horizontal="center" wrapText="1"/>
      <protection/>
    </xf>
    <xf numFmtId="0" fontId="11" fillId="0" borderId="12" xfId="63" applyFont="1" applyBorder="1">
      <alignment horizontal="center" wrapText="1"/>
      <protection/>
    </xf>
    <xf numFmtId="0" fontId="11" fillId="0" borderId="13" xfId="63" applyFont="1" applyBorder="1">
      <alignment horizontal="center" wrapText="1"/>
      <protection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71" applyFont="1">
      <alignment horizontal="left" vertical="top"/>
      <protection/>
    </xf>
    <xf numFmtId="0" fontId="11" fillId="0" borderId="0" xfId="68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71" fontId="11" fillId="0" borderId="1" xfId="0" applyNumberFormat="1" applyFont="1" applyBorder="1" applyAlignment="1">
      <alignment horizontal="center" vertical="top" wrapText="1"/>
    </xf>
    <xf numFmtId="171" fontId="11" fillId="0" borderId="14" xfId="0" applyNumberFormat="1" applyFont="1" applyBorder="1" applyAlignment="1">
      <alignment horizontal="center" vertical="top" wrapText="1"/>
    </xf>
    <xf numFmtId="0" fontId="11" fillId="0" borderId="15" xfId="63" applyFont="1" applyBorder="1">
      <alignment horizontal="center" wrapText="1"/>
      <protection/>
    </xf>
    <xf numFmtId="0" fontId="11" fillId="0" borderId="14" xfId="0" applyFont="1" applyBorder="1" applyAlignment="1">
      <alignment horizontal="left" vertical="top" wrapText="1"/>
    </xf>
    <xf numFmtId="0" fontId="11" fillId="0" borderId="16" xfId="63" applyFont="1" applyBorder="1">
      <alignment horizontal="center" wrapText="1"/>
      <protection/>
    </xf>
    <xf numFmtId="171" fontId="14" fillId="0" borderId="1" xfId="0" applyNumberFormat="1" applyFont="1" applyBorder="1" applyAlignment="1">
      <alignment horizontal="center" vertical="top" wrapText="1"/>
    </xf>
    <xf numFmtId="171" fontId="14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63" applyFont="1" applyBorder="1" applyAlignment="1">
      <alignment horizontal="center" wrapText="1"/>
      <protection/>
    </xf>
    <xf numFmtId="0" fontId="14" fillId="0" borderId="25" xfId="63" applyFont="1" applyBorder="1" applyAlignment="1">
      <alignment horizontal="center" wrapText="1"/>
      <protection/>
    </xf>
    <xf numFmtId="0" fontId="14" fillId="0" borderId="26" xfId="63" applyFont="1" applyBorder="1" applyAlignment="1">
      <alignment horizontal="center" wrapText="1"/>
      <protection/>
    </xf>
    <xf numFmtId="0" fontId="14" fillId="0" borderId="27" xfId="0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лохой" xfId="58"/>
    <cellStyle name="Пояснение" xfId="59"/>
    <cellStyle name="Примечание" xfId="60"/>
    <cellStyle name="Percent" xfId="61"/>
    <cellStyle name="РесСмета" xfId="62"/>
    <cellStyle name="СводкаСтоимРаб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Comma" xfId="69"/>
    <cellStyle name="Comma [0]" xfId="70"/>
    <cellStyle name="Хвост" xfId="71"/>
    <cellStyle name="Хороший" xfId="72"/>
    <cellStyle name="Экспертиза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F44" sqref="F44"/>
    </sheetView>
  </sheetViews>
  <sheetFormatPr defaultColWidth="9.00390625" defaultRowHeight="12.75"/>
  <cols>
    <col min="1" max="1" width="5.75390625" style="1" customWidth="1"/>
    <col min="2" max="2" width="16.125" style="1" customWidth="1"/>
    <col min="3" max="3" width="45.00390625" style="1" customWidth="1"/>
    <col min="4" max="4" width="16.125" style="1" customWidth="1"/>
    <col min="5" max="5" width="16.625" style="12" customWidth="1"/>
    <col min="6" max="6" width="16.75390625" style="0" customWidth="1"/>
    <col min="8" max="8" width="19.75390625" style="0" customWidth="1"/>
  </cols>
  <sheetData>
    <row r="1" spans="1:5" s="13" customFormat="1" ht="15.75">
      <c r="A1" s="4"/>
      <c r="B1" s="36"/>
      <c r="C1" s="20"/>
      <c r="D1" s="37"/>
      <c r="E1" s="20"/>
    </row>
    <row r="2" spans="1:6" s="13" customFormat="1" ht="15.75" customHeight="1">
      <c r="A2" s="48" t="s">
        <v>68</v>
      </c>
      <c r="B2" s="48"/>
      <c r="C2" s="48"/>
      <c r="D2" s="37"/>
      <c r="E2" s="39"/>
      <c r="F2" s="13" t="s">
        <v>3</v>
      </c>
    </row>
    <row r="3" spans="1:6" s="13" customFormat="1" ht="15.75" customHeight="1">
      <c r="A3" s="4"/>
      <c r="B3" s="36"/>
      <c r="C3" s="20"/>
      <c r="D3" s="38"/>
      <c r="E3" s="40"/>
      <c r="F3" s="13" t="s">
        <v>4</v>
      </c>
    </row>
    <row r="4" spans="1:6" s="13" customFormat="1" ht="15.75">
      <c r="A4" s="4"/>
      <c r="B4" s="36"/>
      <c r="C4" s="20"/>
      <c r="D4" s="38"/>
      <c r="E4" s="21"/>
      <c r="F4" s="13" t="s">
        <v>5</v>
      </c>
    </row>
    <row r="5" spans="1:6" s="13" customFormat="1" ht="15">
      <c r="A5" s="4"/>
      <c r="B5" s="17"/>
      <c r="C5" s="4"/>
      <c r="D5" s="8"/>
      <c r="E5" s="9"/>
      <c r="F5" s="13" t="s">
        <v>6</v>
      </c>
    </row>
    <row r="6" spans="1:5" s="13" customFormat="1" ht="18.75">
      <c r="A6" s="4"/>
      <c r="B6" s="4"/>
      <c r="C6" s="18" t="s">
        <v>69</v>
      </c>
      <c r="D6" s="7"/>
      <c r="E6" s="10"/>
    </row>
    <row r="7" spans="1:5" s="13" customFormat="1" ht="18.75">
      <c r="A7" s="4"/>
      <c r="B7" s="4"/>
      <c r="C7" s="19" t="s">
        <v>12</v>
      </c>
      <c r="D7" s="7"/>
      <c r="E7" s="4"/>
    </row>
    <row r="8" spans="1:5" s="11" customFormat="1" ht="12.75">
      <c r="A8" s="4"/>
      <c r="B8" s="5"/>
      <c r="C8" s="4"/>
      <c r="D8" s="16"/>
      <c r="E8" s="6"/>
    </row>
    <row r="9" spans="1:5" s="11" customFormat="1" ht="18.75">
      <c r="A9" s="4"/>
      <c r="B9" s="5"/>
      <c r="C9" s="18" t="s">
        <v>66</v>
      </c>
      <c r="D9" s="16"/>
      <c r="E9" s="6"/>
    </row>
    <row r="10" ht="13.5" customHeight="1" thickBot="1"/>
    <row r="11" spans="1:6" ht="30.75" customHeight="1">
      <c r="A11" s="54" t="s">
        <v>0</v>
      </c>
      <c r="B11" s="49" t="s">
        <v>2</v>
      </c>
      <c r="C11" s="51" t="s">
        <v>1</v>
      </c>
      <c r="D11" s="51" t="s">
        <v>9</v>
      </c>
      <c r="E11" s="51" t="s">
        <v>7</v>
      </c>
      <c r="F11" s="49" t="s">
        <v>8</v>
      </c>
    </row>
    <row r="12" spans="1:6" ht="27.75" customHeight="1">
      <c r="A12" s="55"/>
      <c r="B12" s="50"/>
      <c r="C12" s="52"/>
      <c r="D12" s="52"/>
      <c r="E12" s="52"/>
      <c r="F12" s="50"/>
    </row>
    <row r="13" spans="1:13" ht="16.5" thickBot="1">
      <c r="A13" s="22">
        <v>1</v>
      </c>
      <c r="B13" s="24">
        <v>2</v>
      </c>
      <c r="C13" s="23">
        <v>3</v>
      </c>
      <c r="D13" s="23">
        <v>4</v>
      </c>
      <c r="E13" s="23">
        <v>5</v>
      </c>
      <c r="F13" s="24">
        <v>6</v>
      </c>
      <c r="G13" s="15"/>
      <c r="H13" s="15"/>
      <c r="I13" s="15"/>
      <c r="J13" s="15"/>
      <c r="K13" s="15"/>
      <c r="L13" s="15"/>
      <c r="M13" s="15"/>
    </row>
    <row r="14" spans="1:13" ht="15.75">
      <c r="A14" s="43"/>
      <c r="B14" s="58" t="s">
        <v>54</v>
      </c>
      <c r="C14" s="59"/>
      <c r="D14" s="59"/>
      <c r="E14" s="60"/>
      <c r="F14" s="45"/>
      <c r="G14" s="15"/>
      <c r="H14" s="15"/>
      <c r="I14" s="15"/>
      <c r="J14" s="15"/>
      <c r="K14" s="15"/>
      <c r="L14" s="15"/>
      <c r="M14" s="15"/>
    </row>
    <row r="15" spans="1:11" ht="38.25" customHeight="1">
      <c r="A15" s="25">
        <v>1</v>
      </c>
      <c r="B15" s="44" t="s">
        <v>14</v>
      </c>
      <c r="C15" s="44" t="s">
        <v>13</v>
      </c>
      <c r="D15" s="42">
        <v>1349095.32</v>
      </c>
      <c r="E15" s="42">
        <f aca="true" t="shared" si="0" ref="E15:E35">D15*0.18</f>
        <v>242837.1576</v>
      </c>
      <c r="F15" s="42">
        <f aca="true" t="shared" si="1" ref="F15:F24">D15+E15</f>
        <v>1591932.4776</v>
      </c>
      <c r="G15" s="2"/>
      <c r="H15" s="3"/>
      <c r="I15" s="14"/>
      <c r="J15" s="3"/>
      <c r="K15" s="3"/>
    </row>
    <row r="16" spans="1:11" ht="37.5" customHeight="1">
      <c r="A16" s="25">
        <v>2</v>
      </c>
      <c r="B16" s="26" t="s">
        <v>16</v>
      </c>
      <c r="C16" s="26" t="s">
        <v>15</v>
      </c>
      <c r="D16" s="41">
        <v>514324.88</v>
      </c>
      <c r="E16" s="42">
        <f t="shared" si="0"/>
        <v>92578.47839999999</v>
      </c>
      <c r="F16" s="42">
        <f t="shared" si="1"/>
        <v>606903.3584</v>
      </c>
      <c r="G16" s="2"/>
      <c r="H16" s="3"/>
      <c r="I16" s="14"/>
      <c r="J16" s="3"/>
      <c r="K16" s="3"/>
    </row>
    <row r="17" spans="1:11" ht="51" customHeight="1">
      <c r="A17" s="25">
        <v>3</v>
      </c>
      <c r="B17" s="26" t="s">
        <v>17</v>
      </c>
      <c r="C17" s="26" t="s">
        <v>18</v>
      </c>
      <c r="D17" s="41">
        <v>596232.1</v>
      </c>
      <c r="E17" s="42">
        <f t="shared" si="0"/>
        <v>107321.77799999999</v>
      </c>
      <c r="F17" s="42">
        <f t="shared" si="1"/>
        <v>703553.878</v>
      </c>
      <c r="G17" s="2"/>
      <c r="H17" s="3"/>
      <c r="I17" s="14"/>
      <c r="J17" s="3"/>
      <c r="K17" s="3"/>
    </row>
    <row r="18" spans="1:11" ht="33" customHeight="1">
      <c r="A18" s="25">
        <v>4</v>
      </c>
      <c r="B18" s="26" t="s">
        <v>20</v>
      </c>
      <c r="C18" s="26" t="s">
        <v>19</v>
      </c>
      <c r="D18" s="41">
        <v>926769.74</v>
      </c>
      <c r="E18" s="42">
        <f t="shared" si="0"/>
        <v>166818.5532</v>
      </c>
      <c r="F18" s="42">
        <f t="shared" si="1"/>
        <v>1093588.2932</v>
      </c>
      <c r="G18" s="2"/>
      <c r="H18" s="3"/>
      <c r="I18" s="14"/>
      <c r="J18" s="3"/>
      <c r="K18" s="3"/>
    </row>
    <row r="19" spans="1:11" ht="35.25" customHeight="1">
      <c r="A19" s="25">
        <v>5</v>
      </c>
      <c r="B19" s="26" t="s">
        <v>21</v>
      </c>
      <c r="C19" s="26" t="s">
        <v>22</v>
      </c>
      <c r="D19" s="41">
        <v>795852</v>
      </c>
      <c r="E19" s="42">
        <f t="shared" si="0"/>
        <v>143253.36</v>
      </c>
      <c r="F19" s="42">
        <f t="shared" si="1"/>
        <v>939105.36</v>
      </c>
      <c r="G19" s="2"/>
      <c r="H19" s="3"/>
      <c r="I19" s="14"/>
      <c r="J19" s="3"/>
      <c r="K19" s="3"/>
    </row>
    <row r="20" spans="1:11" ht="54.75" customHeight="1">
      <c r="A20" s="25">
        <v>6</v>
      </c>
      <c r="B20" s="26" t="s">
        <v>23</v>
      </c>
      <c r="C20" s="26" t="s">
        <v>24</v>
      </c>
      <c r="D20" s="41">
        <v>538280.37</v>
      </c>
      <c r="E20" s="42">
        <f t="shared" si="0"/>
        <v>96890.4666</v>
      </c>
      <c r="F20" s="42">
        <f t="shared" si="1"/>
        <v>635170.8366</v>
      </c>
      <c r="G20" s="2"/>
      <c r="H20" s="3"/>
      <c r="I20" s="14"/>
      <c r="J20" s="3"/>
      <c r="K20" s="3"/>
    </row>
    <row r="21" spans="1:11" ht="46.5" customHeight="1">
      <c r="A21" s="25">
        <v>7</v>
      </c>
      <c r="B21" s="26" t="s">
        <v>25</v>
      </c>
      <c r="C21" s="26" t="s">
        <v>26</v>
      </c>
      <c r="D21" s="41">
        <v>522226.45</v>
      </c>
      <c r="E21" s="42">
        <f t="shared" si="0"/>
        <v>94000.761</v>
      </c>
      <c r="F21" s="42">
        <f t="shared" si="1"/>
        <v>616227.211</v>
      </c>
      <c r="G21" s="2"/>
      <c r="H21" s="3"/>
      <c r="I21" s="14"/>
      <c r="J21" s="3"/>
      <c r="K21" s="3"/>
    </row>
    <row r="22" spans="1:11" ht="41.25" customHeight="1">
      <c r="A22" s="25">
        <v>8</v>
      </c>
      <c r="B22" s="26" t="s">
        <v>27</v>
      </c>
      <c r="C22" s="26" t="s">
        <v>28</v>
      </c>
      <c r="D22" s="41">
        <v>474832.7</v>
      </c>
      <c r="E22" s="42">
        <f t="shared" si="0"/>
        <v>85469.886</v>
      </c>
      <c r="F22" s="42">
        <f t="shared" si="1"/>
        <v>560302.586</v>
      </c>
      <c r="G22" s="2"/>
      <c r="H22" s="3"/>
      <c r="I22" s="14"/>
      <c r="J22" s="3"/>
      <c r="K22" s="3"/>
    </row>
    <row r="23" spans="1:11" ht="63.75" customHeight="1">
      <c r="A23" s="25">
        <v>9</v>
      </c>
      <c r="B23" s="26" t="s">
        <v>29</v>
      </c>
      <c r="C23" s="26" t="s">
        <v>30</v>
      </c>
      <c r="D23" s="41">
        <v>596808.5</v>
      </c>
      <c r="E23" s="42">
        <f t="shared" si="0"/>
        <v>107425.53</v>
      </c>
      <c r="F23" s="42">
        <f t="shared" si="1"/>
        <v>704234.03</v>
      </c>
      <c r="G23" s="2"/>
      <c r="H23" s="3"/>
      <c r="I23" s="14"/>
      <c r="J23" s="3"/>
      <c r="K23" s="3"/>
    </row>
    <row r="24" spans="1:11" ht="33" customHeight="1">
      <c r="A24" s="25">
        <v>10</v>
      </c>
      <c r="B24" s="26" t="s">
        <v>31</v>
      </c>
      <c r="C24" s="26" t="s">
        <v>32</v>
      </c>
      <c r="D24" s="41">
        <v>1417763.24</v>
      </c>
      <c r="E24" s="42">
        <f t="shared" si="0"/>
        <v>255197.38319999998</v>
      </c>
      <c r="F24" s="42">
        <f t="shared" si="1"/>
        <v>1672960.6232</v>
      </c>
      <c r="G24" s="2"/>
      <c r="H24" s="3"/>
      <c r="I24" s="14"/>
      <c r="J24" s="3"/>
      <c r="K24" s="3"/>
    </row>
    <row r="25" spans="1:11" ht="30" customHeight="1">
      <c r="A25" s="25">
        <v>11</v>
      </c>
      <c r="B25" s="26" t="s">
        <v>33</v>
      </c>
      <c r="C25" s="26" t="s">
        <v>34</v>
      </c>
      <c r="D25" s="41">
        <v>1798580.54</v>
      </c>
      <c r="E25" s="42">
        <f t="shared" si="0"/>
        <v>323744.4972</v>
      </c>
      <c r="F25" s="42">
        <f aca="true" t="shared" si="2" ref="F25:F33">D25+E25</f>
        <v>2122325.0372</v>
      </c>
      <c r="G25" s="2"/>
      <c r="H25" s="3"/>
      <c r="I25" s="14"/>
      <c r="J25" s="3"/>
      <c r="K25" s="3"/>
    </row>
    <row r="26" spans="1:11" ht="48.75" customHeight="1">
      <c r="A26" s="25">
        <v>12</v>
      </c>
      <c r="B26" s="26" t="s">
        <v>35</v>
      </c>
      <c r="C26" s="26" t="s">
        <v>50</v>
      </c>
      <c r="D26" s="41">
        <v>481132.69</v>
      </c>
      <c r="E26" s="42">
        <f t="shared" si="0"/>
        <v>86603.8842</v>
      </c>
      <c r="F26" s="42">
        <f t="shared" si="2"/>
        <v>567736.5742</v>
      </c>
      <c r="G26" s="2"/>
      <c r="H26" s="3"/>
      <c r="I26" s="14"/>
      <c r="J26" s="3"/>
      <c r="K26" s="3"/>
    </row>
    <row r="27" spans="1:11" ht="53.25" customHeight="1">
      <c r="A27" s="25">
        <v>13</v>
      </c>
      <c r="B27" s="26" t="s">
        <v>36</v>
      </c>
      <c r="C27" s="26" t="s">
        <v>37</v>
      </c>
      <c r="D27" s="41">
        <v>658584.03</v>
      </c>
      <c r="E27" s="42">
        <f t="shared" si="0"/>
        <v>118545.1254</v>
      </c>
      <c r="F27" s="42">
        <f t="shared" si="2"/>
        <v>777129.1554</v>
      </c>
      <c r="G27" s="2"/>
      <c r="H27" s="3"/>
      <c r="I27" s="14"/>
      <c r="J27" s="3"/>
      <c r="K27" s="3"/>
    </row>
    <row r="28" spans="1:11" ht="51" customHeight="1">
      <c r="A28" s="25">
        <v>14</v>
      </c>
      <c r="B28" s="26" t="s">
        <v>38</v>
      </c>
      <c r="C28" s="26" t="s">
        <v>39</v>
      </c>
      <c r="D28" s="41">
        <v>1534143.31</v>
      </c>
      <c r="E28" s="42">
        <f t="shared" si="0"/>
        <v>276145.7958</v>
      </c>
      <c r="F28" s="42">
        <f t="shared" si="2"/>
        <v>1810289.1058</v>
      </c>
      <c r="G28" s="2"/>
      <c r="H28" s="3"/>
      <c r="I28" s="14"/>
      <c r="J28" s="3"/>
      <c r="K28" s="3"/>
    </row>
    <row r="29" spans="1:11" ht="51.75" customHeight="1">
      <c r="A29" s="25">
        <v>15</v>
      </c>
      <c r="B29" s="26" t="s">
        <v>40</v>
      </c>
      <c r="C29" s="26" t="s">
        <v>41</v>
      </c>
      <c r="D29" s="41">
        <v>2176733.38</v>
      </c>
      <c r="E29" s="42">
        <f t="shared" si="0"/>
        <v>391812.0084</v>
      </c>
      <c r="F29" s="42">
        <f t="shared" si="2"/>
        <v>2568545.3884</v>
      </c>
      <c r="G29" s="2"/>
      <c r="H29" s="3"/>
      <c r="I29" s="14"/>
      <c r="J29" s="3"/>
      <c r="K29" s="3"/>
    </row>
    <row r="30" spans="1:11" ht="49.5" customHeight="1">
      <c r="A30" s="25">
        <v>16</v>
      </c>
      <c r="B30" s="26" t="s">
        <v>42</v>
      </c>
      <c r="C30" s="26" t="s">
        <v>43</v>
      </c>
      <c r="D30" s="41">
        <v>1116181.57</v>
      </c>
      <c r="E30" s="42">
        <f t="shared" si="0"/>
        <v>200912.6826</v>
      </c>
      <c r="F30" s="42">
        <f t="shared" si="2"/>
        <v>1317094.2526</v>
      </c>
      <c r="G30" s="2"/>
      <c r="H30" s="3"/>
      <c r="I30" s="14"/>
      <c r="J30" s="3"/>
      <c r="K30" s="3"/>
    </row>
    <row r="31" spans="1:11" ht="34.5" customHeight="1">
      <c r="A31" s="25">
        <v>17</v>
      </c>
      <c r="B31" s="26" t="s">
        <v>44</v>
      </c>
      <c r="C31" s="26" t="s">
        <v>45</v>
      </c>
      <c r="D31" s="41">
        <v>506497.71</v>
      </c>
      <c r="E31" s="42">
        <f t="shared" si="0"/>
        <v>91169.5878</v>
      </c>
      <c r="F31" s="42">
        <f t="shared" si="2"/>
        <v>597667.2978000001</v>
      </c>
      <c r="G31" s="2"/>
      <c r="H31" s="3"/>
      <c r="I31" s="14"/>
      <c r="J31" s="3"/>
      <c r="K31" s="3"/>
    </row>
    <row r="32" spans="1:11" ht="63" customHeight="1">
      <c r="A32" s="25">
        <v>18</v>
      </c>
      <c r="B32" s="26" t="s">
        <v>46</v>
      </c>
      <c r="C32" s="26" t="s">
        <v>47</v>
      </c>
      <c r="D32" s="41">
        <v>926688.7</v>
      </c>
      <c r="E32" s="42">
        <f t="shared" si="0"/>
        <v>166803.966</v>
      </c>
      <c r="F32" s="42">
        <f t="shared" si="2"/>
        <v>1093492.666</v>
      </c>
      <c r="G32" s="2"/>
      <c r="H32" s="3"/>
      <c r="I32" s="14"/>
      <c r="J32" s="3"/>
      <c r="K32" s="3"/>
    </row>
    <row r="33" spans="1:11" ht="54.75" customHeight="1">
      <c r="A33" s="25">
        <v>19</v>
      </c>
      <c r="B33" s="26" t="s">
        <v>48</v>
      </c>
      <c r="C33" s="26" t="s">
        <v>49</v>
      </c>
      <c r="D33" s="41">
        <v>3185597.27</v>
      </c>
      <c r="E33" s="42">
        <f t="shared" si="0"/>
        <v>573407.5086</v>
      </c>
      <c r="F33" s="42">
        <f t="shared" si="2"/>
        <v>3759004.7786</v>
      </c>
      <c r="G33" s="2"/>
      <c r="H33" s="3"/>
      <c r="I33" s="14"/>
      <c r="J33" s="3"/>
      <c r="K33" s="3"/>
    </row>
    <row r="34" spans="1:11" ht="53.25" customHeight="1">
      <c r="A34" s="25">
        <v>20</v>
      </c>
      <c r="B34" s="26" t="s">
        <v>51</v>
      </c>
      <c r="C34" s="26" t="s">
        <v>52</v>
      </c>
      <c r="D34" s="41">
        <v>434139.03</v>
      </c>
      <c r="E34" s="42">
        <f t="shared" si="0"/>
        <v>78145.0254</v>
      </c>
      <c r="F34" s="42">
        <f>D34+E34</f>
        <v>512284.0554</v>
      </c>
      <c r="G34" s="2"/>
      <c r="H34" s="3"/>
      <c r="I34" s="14"/>
      <c r="J34" s="3"/>
      <c r="K34" s="3"/>
    </row>
    <row r="35" spans="1:11" ht="33" customHeight="1">
      <c r="A35" s="25">
        <v>21</v>
      </c>
      <c r="B35" s="26" t="s">
        <v>53</v>
      </c>
      <c r="C35" s="26" t="s">
        <v>32</v>
      </c>
      <c r="D35" s="41">
        <v>1417763.24</v>
      </c>
      <c r="E35" s="42">
        <f t="shared" si="0"/>
        <v>255197.38319999998</v>
      </c>
      <c r="F35" s="42">
        <f>D35+E35</f>
        <v>1672960.6232</v>
      </c>
      <c r="G35" s="2"/>
      <c r="H35" s="3"/>
      <c r="I35" s="14"/>
      <c r="J35" s="3"/>
      <c r="K35" s="3"/>
    </row>
    <row r="36" spans="1:11" ht="24.75" customHeight="1">
      <c r="A36" s="56" t="s">
        <v>10</v>
      </c>
      <c r="B36" s="57"/>
      <c r="C36" s="26"/>
      <c r="D36" s="41">
        <f>D15+D16+D17+D18+D19+D20+D21+D22+D23+D24+D25+D26+D27+D28+D29+D30+D31+D32+D33+D34+D35</f>
        <v>21968226.77</v>
      </c>
      <c r="E36" s="42">
        <f>D36*0.18</f>
        <v>3954280.8186</v>
      </c>
      <c r="F36" s="41">
        <f>D36+E36</f>
        <v>25922507.5886</v>
      </c>
      <c r="G36" s="2"/>
      <c r="H36" s="3"/>
      <c r="I36" s="14"/>
      <c r="J36" s="3"/>
      <c r="K36" s="3"/>
    </row>
    <row r="37" spans="1:11" ht="33" customHeight="1">
      <c r="A37" s="25"/>
      <c r="B37" s="56" t="s">
        <v>65</v>
      </c>
      <c r="C37" s="61"/>
      <c r="D37" s="61"/>
      <c r="E37" s="57"/>
      <c r="F37" s="42"/>
      <c r="G37" s="2"/>
      <c r="H37" s="3"/>
      <c r="I37" s="14"/>
      <c r="J37" s="3"/>
      <c r="K37" s="3"/>
    </row>
    <row r="38" spans="1:11" ht="37.5" customHeight="1">
      <c r="A38" s="25">
        <v>22</v>
      </c>
      <c r="B38" s="26" t="s">
        <v>55</v>
      </c>
      <c r="C38" s="26" t="s">
        <v>56</v>
      </c>
      <c r="D38" s="41">
        <v>516292.18</v>
      </c>
      <c r="E38" s="42">
        <f aca="true" t="shared" si="3" ref="E38:E44">D38*0.18</f>
        <v>92932.5924</v>
      </c>
      <c r="F38" s="42">
        <f aca="true" t="shared" si="4" ref="F38:F44">D38+E38</f>
        <v>609224.7724</v>
      </c>
      <c r="G38" s="2"/>
      <c r="H38" s="3"/>
      <c r="I38" s="14"/>
      <c r="J38" s="3"/>
      <c r="K38" s="3"/>
    </row>
    <row r="39" spans="1:11" ht="37.5" customHeight="1">
      <c r="A39" s="25">
        <v>23</v>
      </c>
      <c r="B39" s="26" t="s">
        <v>57</v>
      </c>
      <c r="C39" s="26" t="s">
        <v>58</v>
      </c>
      <c r="D39" s="41">
        <v>516292.18</v>
      </c>
      <c r="E39" s="42">
        <f t="shared" si="3"/>
        <v>92932.5924</v>
      </c>
      <c r="F39" s="42">
        <f t="shared" si="4"/>
        <v>609224.7724</v>
      </c>
      <c r="G39" s="2"/>
      <c r="H39" s="3"/>
      <c r="I39" s="14"/>
      <c r="J39" s="3"/>
      <c r="K39" s="3"/>
    </row>
    <row r="40" spans="1:11" ht="51" customHeight="1">
      <c r="A40" s="25">
        <v>24</v>
      </c>
      <c r="B40" s="26" t="s">
        <v>59</v>
      </c>
      <c r="C40" s="26" t="s">
        <v>60</v>
      </c>
      <c r="D40" s="41">
        <v>516292.18</v>
      </c>
      <c r="E40" s="42">
        <f t="shared" si="3"/>
        <v>92932.5924</v>
      </c>
      <c r="F40" s="42">
        <f t="shared" si="4"/>
        <v>609224.7724</v>
      </c>
      <c r="G40" s="2"/>
      <c r="H40" s="3"/>
      <c r="I40" s="14"/>
      <c r="J40" s="3"/>
      <c r="K40" s="3"/>
    </row>
    <row r="41" spans="1:11" ht="66.75" customHeight="1">
      <c r="A41" s="25">
        <v>25</v>
      </c>
      <c r="B41" s="26" t="s">
        <v>61</v>
      </c>
      <c r="C41" s="26" t="s">
        <v>62</v>
      </c>
      <c r="D41" s="41">
        <v>576055.79</v>
      </c>
      <c r="E41" s="42">
        <f t="shared" si="3"/>
        <v>103690.0422</v>
      </c>
      <c r="F41" s="42">
        <f t="shared" si="4"/>
        <v>679745.8322000001</v>
      </c>
      <c r="G41" s="2"/>
      <c r="H41" s="3"/>
      <c r="I41" s="14"/>
      <c r="J41" s="3"/>
      <c r="K41" s="3"/>
    </row>
    <row r="42" spans="1:11" ht="63.75" customHeight="1">
      <c r="A42" s="25">
        <v>26</v>
      </c>
      <c r="B42" s="26" t="s">
        <v>63</v>
      </c>
      <c r="C42" s="26" t="s">
        <v>64</v>
      </c>
      <c r="D42" s="41">
        <v>664348.78</v>
      </c>
      <c r="E42" s="42">
        <f t="shared" si="3"/>
        <v>119582.7804</v>
      </c>
      <c r="F42" s="42">
        <f t="shared" si="4"/>
        <v>783931.5604000001</v>
      </c>
      <c r="G42" s="2"/>
      <c r="H42" s="3"/>
      <c r="I42" s="14"/>
      <c r="J42" s="3"/>
      <c r="K42" s="3"/>
    </row>
    <row r="43" spans="1:11" ht="24.75" customHeight="1">
      <c r="A43" s="56" t="s">
        <v>10</v>
      </c>
      <c r="B43" s="57"/>
      <c r="C43" s="26"/>
      <c r="D43" s="41">
        <f>D38+D39+D40+D41+D42</f>
        <v>2789281.1100000003</v>
      </c>
      <c r="E43" s="42">
        <f t="shared" si="3"/>
        <v>502070.5998</v>
      </c>
      <c r="F43" s="41">
        <f t="shared" si="4"/>
        <v>3291351.7098000003</v>
      </c>
      <c r="G43" s="2"/>
      <c r="H43" s="3"/>
      <c r="I43" s="14"/>
      <c r="J43" s="3"/>
      <c r="K43" s="3"/>
    </row>
    <row r="44" spans="1:11" ht="24.75" customHeight="1">
      <c r="A44" s="56" t="s">
        <v>67</v>
      </c>
      <c r="B44" s="57"/>
      <c r="C44" s="26"/>
      <c r="D44" s="46">
        <f>D36+D43</f>
        <v>24757507.88</v>
      </c>
      <c r="E44" s="47">
        <f t="shared" si="3"/>
        <v>4456351.4184</v>
      </c>
      <c r="F44" s="46">
        <f t="shared" si="4"/>
        <v>29213859.2984</v>
      </c>
      <c r="G44" s="2"/>
      <c r="H44" s="3"/>
      <c r="I44" s="14"/>
      <c r="J44" s="3"/>
      <c r="K44" s="3"/>
    </row>
    <row r="45" spans="1:9" ht="15.75">
      <c r="A45" s="27"/>
      <c r="B45" s="28"/>
      <c r="C45" s="29"/>
      <c r="D45" s="29"/>
      <c r="E45" s="29"/>
      <c r="F45" s="3"/>
      <c r="G45" s="14"/>
      <c r="H45" s="3"/>
      <c r="I45" s="3"/>
    </row>
    <row r="46" spans="1:9" ht="15.75">
      <c r="A46" s="27"/>
      <c r="B46" s="28"/>
      <c r="C46" s="29"/>
      <c r="D46" s="29"/>
      <c r="E46" s="29"/>
      <c r="F46" s="3"/>
      <c r="G46" s="14"/>
      <c r="H46" s="3"/>
      <c r="I46" s="3"/>
    </row>
    <row r="47" spans="1:9" ht="15.75">
      <c r="A47" s="30"/>
      <c r="B47" s="31"/>
      <c r="C47" s="32"/>
      <c r="D47" s="32"/>
      <c r="E47" s="32"/>
      <c r="F47" s="3"/>
      <c r="G47" s="14"/>
      <c r="H47" s="3"/>
      <c r="I47" s="3"/>
    </row>
    <row r="48" spans="1:5" ht="15.75">
      <c r="A48" s="30"/>
      <c r="B48" s="53" t="s">
        <v>11</v>
      </c>
      <c r="C48" s="53"/>
      <c r="D48" s="53"/>
      <c r="E48" s="53"/>
    </row>
    <row r="49" spans="1:5" ht="15.75">
      <c r="A49" s="30"/>
      <c r="B49" s="31"/>
      <c r="C49" s="30"/>
      <c r="D49" s="30"/>
      <c r="E49" s="33"/>
    </row>
    <row r="50" spans="1:5" ht="25.5" customHeight="1">
      <c r="A50" s="30"/>
      <c r="B50" s="34"/>
      <c r="C50" s="35"/>
      <c r="D50" s="30"/>
      <c r="E50" s="33"/>
    </row>
  </sheetData>
  <sheetProtection/>
  <mergeCells count="13">
    <mergeCell ref="B37:E37"/>
    <mergeCell ref="A36:B36"/>
    <mergeCell ref="A43:B43"/>
    <mergeCell ref="A2:C2"/>
    <mergeCell ref="F11:F12"/>
    <mergeCell ref="D11:D12"/>
    <mergeCell ref="B11:B12"/>
    <mergeCell ref="B48:E48"/>
    <mergeCell ref="A11:A12"/>
    <mergeCell ref="C11:C12"/>
    <mergeCell ref="E11:E12"/>
    <mergeCell ref="A44:B44"/>
    <mergeCell ref="B14:E14"/>
  </mergeCells>
  <printOptions/>
  <pageMargins left="0.92" right="0.27" top="0.35" bottom="0.27" header="0.27" footer="0.18"/>
  <pageSetup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Шестопалова Елена Алексеевна</cp:lastModifiedBy>
  <cp:lastPrinted>2015-07-23T15:28:08Z</cp:lastPrinted>
  <dcterms:created xsi:type="dcterms:W3CDTF">2003-01-28T12:33:10Z</dcterms:created>
  <dcterms:modified xsi:type="dcterms:W3CDTF">2015-07-23T15:28:14Z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