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845" activeTab="0"/>
  </bookViews>
  <sheets>
    <sheet name="Sheet1" sheetId="1" r:id="rId1"/>
    <sheet name="Лист1" sheetId="2" r:id="rId2"/>
  </sheets>
  <definedNames>
    <definedName name="_xlnm._FilterDatabase" localSheetId="0" hidden="1">'Sheet1'!$A$19:$K$107</definedName>
    <definedName name="_xlnm.Print_Area" localSheetId="0">'Sheet1'!$A$1:$K$119</definedName>
  </definedNames>
  <calcPr fullCalcOnLoad="1"/>
</workbook>
</file>

<file path=xl/sharedStrings.xml><?xml version="1.0" encoding="utf-8"?>
<sst xmlns="http://schemas.openxmlformats.org/spreadsheetml/2006/main" count="366" uniqueCount="246">
  <si>
    <t>№</t>
  </si>
  <si>
    <t>Наименование</t>
  </si>
  <si>
    <t>Краткая характеристика</t>
  </si>
  <si>
    <t>Антистеплер для скоб 24/6 и 26/6 чёрного цвета</t>
  </si>
  <si>
    <t>Блок: офсет.Плотность 80 г/м2, белизна 86%, Блок-кубик упакован в термоусадочную пленку.</t>
  </si>
  <si>
    <t>Набор блок-кубиков с клейким краем. В наборе скомбинированы отдельные (по 100 листов) блоки клейких листочков холодных неоновых оттенков.</t>
  </si>
  <si>
    <t>шт</t>
  </si>
  <si>
    <t>Блокнот (спираль, клетка, А5, 50 страниц), БиДжи, производство Россия</t>
  </si>
  <si>
    <t>Бокс для бумаги 9x9x9см, прозрачный, Стамм, производство Россия</t>
  </si>
  <si>
    <t>Книга учета (96 листов в клетку, офсет, обложка -плотный картон), Краснодарбланкиз дат, производство Россия</t>
  </si>
  <si>
    <t>Книга учета амбарная(96 листов в клетку, обложка -плотный картон, газетная бумага), Светоч, производство Россия</t>
  </si>
  <si>
    <t>Вертикальный накопитель (тонированный), Стамм, производство Россия</t>
  </si>
  <si>
    <t>Формат А5, 50 листов. Цвет- ассорти, Внутренний блок -офсет 70 г/м2, белизна 100 %, в клетку с</t>
  </si>
  <si>
    <t>Выполнен из высококачественного пластика. Прозрачный</t>
  </si>
  <si>
    <t>Формат А4. Обложка: картон. Блок: офсет 65г/м2, скрепка. 96 листов, 3 колонки, пустографка.</t>
  </si>
  <si>
    <t>Формат А4.0бложка: плотный картон.</t>
  </si>
  <si>
    <t>Количество в упаковке: 1 шт. Ширина:76 мм Размер изделия:75х240х260 мм Количество отделений: 1</t>
  </si>
  <si>
    <t>Лоток для бумаг (прозрачный тонированный), Стамм, производство Россия</t>
  </si>
  <si>
    <t>Количество в упаковке: 1 шт. Материал: полистирол Цвет:прозрачный Высота лотка:6.5 см Высота всей секции:6.5</t>
  </si>
  <si>
    <t>Количество пробиваемых листов:40 лист Наличие линейки:да Гарантийный срок: 120</t>
  </si>
  <si>
    <t>Материал обложкижартон Цвет материала: черный, синий, коричневый Количество листов: 176</t>
  </si>
  <si>
    <t>Материал обложки: кожзам Количество листов: 100 шт. Формат листов:А6 Размер изделия:87х130 мм</t>
  </si>
  <si>
    <t>Размер изделия 25 мм, Количество скрепляемых листов 100 лист, материал корпуса -метал, кол-во в уп,-12шт, цвет - черный.</t>
  </si>
  <si>
    <t>Размер изделия 32 мм, Количество скрепляемых листов 140 лист, Материал корпуса металл, цвет черный,</t>
  </si>
  <si>
    <t>Размер изделия 41 мм. Предназначен для скрепления большого объёма документов. Не мнёт бумагу и не оставляет следов от</t>
  </si>
  <si>
    <t>уп</t>
  </si>
  <si>
    <t>Календарь настольный, Альт, производство Россия</t>
  </si>
  <si>
    <t>Размер изделия 51 мм. Предназначен для скрепления большого объёма документов. Не мнёт бумагу и не оставляет следов от</t>
  </si>
  <si>
    <t>Количество спиралей 3 шт. 2015 год</t>
  </si>
  <si>
    <t>Разрядность дисплея: 12 Тип размера:полноразмерны й Расчет процентовка Гарантийный срок: 12 мес</t>
  </si>
  <si>
    <t>Твердость грифеля:НВ Наличие ластика:да Материал корпуса:дерево Профиль</t>
  </si>
  <si>
    <t>Легко приклеивает бумагу и картон</t>
  </si>
  <si>
    <t>Клейкая лента упаковочная, Нова Ролл, производство Россия</t>
  </si>
  <si>
    <t>Книга учета бухгалтерская, Светоч, производство</t>
  </si>
  <si>
    <t>Кнопки пластиковые, А1со, производство Г ермания</t>
  </si>
  <si>
    <t>Кнопки металлические, Велент, производство Россия</t>
  </si>
  <si>
    <t>Ширина клейкой ленты 12 мм, намотка 10 м, прозрачная, 12 шт/уп</t>
  </si>
  <si>
    <t>Ширина ленты 50 мм, намотка 66 м., 50 мкм, прозрачная</t>
  </si>
  <si>
    <t>Материал закладкшбумага Ширина закладки: 14 мм Количество закладок в блоке:50 шт. Возможность оставлять</t>
  </si>
  <si>
    <t>96л. в клетку, офсет, обложка - бумвинил, 12шт./уп</t>
  </si>
  <si>
    <t>Количество в упаковке 30 шт. Цвет-в ассортименте</t>
  </si>
  <si>
    <t>Цвет металлик, 100 шт/уп.</t>
  </si>
  <si>
    <t>Короб архивный предназначен для краткосрочного хранения или</t>
  </si>
  <si>
    <t>Объем флакона:20 мл Вид кисточки:поролон Состав корректирующих средств</t>
  </si>
  <si>
    <t>Линейка (15см), Стамм, производство Россия</t>
  </si>
  <si>
    <t>Линейка (30см), Стамм, производство Россия</t>
  </si>
  <si>
    <t>Объем флакона 20 мл</t>
  </si>
  <si>
    <t>Водно-масляная основа, флакон снабжен дозатором, объем 27 мл</t>
  </si>
  <si>
    <t>Размер изделия:45х30х10 мм Материал изготовления: каучук Штук в упаковке: 1 шт. Торговая марка:КоИ-1-</t>
  </si>
  <si>
    <t>Длина разметки 15 см, Материал линейки полистирол, Цвет прозр. флюор.</t>
  </si>
  <si>
    <t>Длина разметки 30 см, Материал линейки полистирол, Цвет прозр. флюор.</t>
  </si>
  <si>
    <t>Подставка для канцелярских мелочей (5 отд, черный), Стамм, производство Россия</t>
  </si>
  <si>
    <t>Нить прошивная капроновая, ТМ отсутствует, производство Россия</t>
  </si>
  <si>
    <t>Цвет чернил: желтый/зеленый /розовый/синий Форма наконечника:скошенны й</t>
  </si>
  <si>
    <t>Цвет чернил черный, Толщина линии письма 4.5 мм, Форма наконечника круглый, Материал корпуса пластик, Наличие</t>
  </si>
  <si>
    <t>Длина намотки: 1000м</t>
  </si>
  <si>
    <t>Ширина лезвия 9 мм</t>
  </si>
  <si>
    <t>Длина: 170 мм Вид колец:разные Покрытие лезвий:нет Форма лезвий юстроконечные Материалхталь Длина лезвия:! 10 мм</t>
  </si>
  <si>
    <t>Папка конверт с кнопкой синий прз., Бюрократ, производство Россия</t>
  </si>
  <si>
    <t>Модель: прозрачные 150мкм Формат: А4 Материал: пластик Цвет внешней поверхности: прозрачный</t>
  </si>
  <si>
    <t>Формат:А4 Толщина материала: 180 мкм Цвет:прозрачный Наличие кармана на</t>
  </si>
  <si>
    <t>Вместимостьщо 250 листов Ширина корешка:42 мм Диаметр кольца:35 мм Наличие кармана на</t>
  </si>
  <si>
    <t>Формат:А4 Материал :пластик Цвет:черный Ширина корешка: 15 мм Толщина материала:500</t>
  </si>
  <si>
    <t>Размер изделия:370х270х30 мм Количество отделений: 13 Цвет:черный Формат:А4</t>
  </si>
  <si>
    <t>Ширина корешка:50 мм Формат:А4 Наличие кармана на корешке папкища Цвет:черный Защита нижнего края папки:металл</t>
  </si>
  <si>
    <t>Папка-обложка «Дело», Лотос, Производство Россия</t>
  </si>
  <si>
    <t>Папка- скоросшиватель картонная «Дело №», А4, 360 г/кв.м, до 150 листов, белая, Лотос, Производство Россия</t>
  </si>
  <si>
    <t>Папка скоросшиватель до 100 листов, Бюрократ, производство Россия</t>
  </si>
  <si>
    <t>Папка- скоросшиватель с пружин, мех. (17мм, черный), Бюрократ, производство Россия</t>
  </si>
  <si>
    <t>Папка для бумаг с завязками (немелованная), Лотос, производство Россия</t>
  </si>
  <si>
    <t>Ширина корешка:75 мм Формат:А4 Наличие кармана на корешке папки :нет Цвет:черный Защита нижнего края папкшметалл Наличие кармана на</t>
  </si>
  <si>
    <t>Формат А4. Изготовлена из немелованного картона. Без механизма для</t>
  </si>
  <si>
    <t>Плотность картона:360 г/кв.м Формат обложки:А4 Вместимость: 150 Цвет:белый Схема вложения :200 Вид обложкшнемелованная Механизм</t>
  </si>
  <si>
    <t>Механизм скоросшивателя стандартный: да Формат:А4 Материал :пластик Вместимость: 100</t>
  </si>
  <si>
    <t>Механизм скоросшивателя пружинный: да Цвет:черный Механизм скоросшивателя стандартный: нет</t>
  </si>
  <si>
    <t>Количество завязок:2 шт. Материал: картон Формат:А4 Цвет:белый Ширина корешка:20 мм</t>
  </si>
  <si>
    <t>Папка уголок А4 180мкм, синий, Бюрократ, производство Россия</t>
  </si>
  <si>
    <t>Папка файл- вкладыш А4 50мкм с перфорацией, Бюрократ, производство Россия</t>
  </si>
  <si>
    <t>Подушка гелевая, Стамм, производство Россия</t>
  </si>
  <si>
    <t>Папка-уголок с тремя разделителями и цветным клапаном в верхнем правом углу. Цвет-синий прозрачный</t>
  </si>
  <si>
    <t>Цвет синий</t>
  </si>
  <si>
    <t>Прозрачная поверхность изготовлена из полипропиленовой пленки (плотность 50 мкм). Боковая перфорация подходит</t>
  </si>
  <si>
    <t>Формат А4.Изготовлена из жесткого пластика, металлический зажим надежно фиксирует листы</t>
  </si>
  <si>
    <t>Объем/вес 15 мл. Гель, с наполнением</t>
  </si>
  <si>
    <t>Пружины для переплета пластиковые 22мм прозрачные белые 50шт./уп..</t>
  </si>
  <si>
    <t>Пружины для переплета пластиковые 38мм прозрачные 50шт./уп..</t>
  </si>
  <si>
    <t>Ручка шариковая черный 0,7мм, Беркли, производство Россия</t>
  </si>
  <si>
    <t>Ручка шариковая синий 0,7мм, Беркли, производство Россия</t>
  </si>
  <si>
    <t>Пружины для переплета пластиковые 45мм прозрачные 50шт./уп..</t>
  </si>
  <si>
    <t>Пружины для переплета пластиковые 10мм прозрачные 100шт./уп..</t>
  </si>
  <si>
    <t>Пружины для переплета пластиковые 12мм прозрачные 1 ООшт./уп..</t>
  </si>
  <si>
    <t>Пружины для переплета пластиковые 14 мм прозрачные 1 ООшт./уп..</t>
  </si>
  <si>
    <t>Кол-во единиц товара в упаковке 48.Предназначены для факсимильных</t>
  </si>
  <si>
    <t>Ручка шариковая. Пластиковый корпус, герметичный колпачок</t>
  </si>
  <si>
    <t>Ручка гелевая 0,5мм с резин.манжеткой черный, Беркли, производство Россия</t>
  </si>
  <si>
    <t>Ручка гелевая 0,5мм с резин.манжеткой синий, Беркли, производство Россия</t>
  </si>
  <si>
    <t>Стержень гелев. синий 0,7мм, Беркли, производство Россия</t>
  </si>
  <si>
    <t>Стержень гелев. Черный 0,7мм, Беркли, производство Россия</t>
  </si>
  <si>
    <t>Стержень шарик. Черный,Беркли, производство Россия</t>
  </si>
  <si>
    <t>Стержень шарик.синий, Беркли, производство Россия</t>
  </si>
  <si>
    <t>Многоразовая шариковая ручка с синей пастой. На подставке, с пластиковым шнурком</t>
  </si>
  <si>
    <t>Пластиковый прозрачный корпус резиновой манжеткой и металлическим наконеч ником.</t>
  </si>
  <si>
    <t>Пластиковый прозрачный корпус с резиновой манжеткой и металлическим наконечником выполнен из</t>
  </si>
  <si>
    <t>Чернила гелевые повышенного качества.</t>
  </si>
  <si>
    <t>Стержень диаметр шарика - 1 мм, толщина линии письма 0,7 мм</t>
  </si>
  <si>
    <t>Тетрадь 18л, Проф-Пресс, производство Россия</t>
  </si>
  <si>
    <t>МоделыЬСО/ТРТ спрей/салфетки Назначение салфетокщля экранов Материал салфеток:вискоза, полиэстер,</t>
  </si>
  <si>
    <t>Тип и размер скоб для степлера: 10 Количество в упаковке: 1000 шт. Количество</t>
  </si>
  <si>
    <t>Тип и размер скоб для степлера:24/6 Количество в упаковке: 1000 шт. Количество</t>
  </si>
  <si>
    <t>Длина 28 мм. Круглые металлические без покрытия, ЮОшт./пач.</t>
  </si>
  <si>
    <t>Длина 50 мм. Круглые, без покрытия, 50шт./уп.</t>
  </si>
  <si>
    <t>Количество пробиваемых листов: 15 лист Тип и размер скоб для степлера:24/6,26/6</t>
  </si>
  <si>
    <t>Виды сшивания степлером :плоский Г лубина закладки бумаги:50 мм</t>
  </si>
  <si>
    <t>Формат листов А5, 18 л. клетка, бумага-офсет.</t>
  </si>
  <si>
    <t>Тетрадь общая А5, 48 листов, клетка, Ярославская полиграфическая фабрика</t>
  </si>
  <si>
    <t>Формат листов А5, 48 л., клетка, бумага-офсет</t>
  </si>
  <si>
    <t>Металлический сердечник:нет Контейнер для стружки :да Материал</t>
  </si>
  <si>
    <t>Проезжая часть</t>
  </si>
  <si>
    <t>Щебень 40-70</t>
  </si>
  <si>
    <t>м3</t>
  </si>
  <si>
    <t>цена с НДС</t>
  </si>
  <si>
    <t>стоимость с НДС</t>
  </si>
  <si>
    <t>тн</t>
  </si>
  <si>
    <t>ед</t>
  </si>
  <si>
    <t>кол</t>
  </si>
  <si>
    <t>Камень БР 100.30.15</t>
  </si>
  <si>
    <t>Асфальт (2,5 т/м3)</t>
  </si>
  <si>
    <t>Покрытие тротуара</t>
  </si>
  <si>
    <t>Раствор кладочный</t>
  </si>
  <si>
    <t>Бетон тяжелый</t>
  </si>
  <si>
    <t>Камень БР 100.20.8</t>
  </si>
  <si>
    <t>Спортивное покрытие ЮНИЭФ-С10</t>
  </si>
  <si>
    <t>м2</t>
  </si>
  <si>
    <t>Щебень 10-20,</t>
  </si>
  <si>
    <t>Песок</t>
  </si>
  <si>
    <t>Шлакопортландцемент</t>
  </si>
  <si>
    <t>по смете, с НДС</t>
  </si>
  <si>
    <t>Подпорная стенка</t>
  </si>
  <si>
    <t>ФБС 12-3-6</t>
  </si>
  <si>
    <t>ФБС 24-3-6</t>
  </si>
  <si>
    <t>*Без учета прочих материалов</t>
  </si>
  <si>
    <t>Ограждение</t>
  </si>
  <si>
    <t>Труба кв 80*80</t>
  </si>
  <si>
    <t>Труба пр 40*20</t>
  </si>
  <si>
    <t>Сталь полосовая 100</t>
  </si>
  <si>
    <t>Профнастил С8</t>
  </si>
  <si>
    <t>бан</t>
  </si>
  <si>
    <t>Грунтовка ГФ021, 2кг</t>
  </si>
  <si>
    <t>Эмаль ПФ115, 2кг</t>
  </si>
  <si>
    <t>**+10%</t>
  </si>
  <si>
    <t>«УТВЕРЖДАЮ»</t>
  </si>
  <si>
    <t xml:space="preserve">Технический директор </t>
  </si>
  <si>
    <t xml:space="preserve">АО «АТЭК»                                                                                                                   </t>
  </si>
  <si>
    <t xml:space="preserve">_____________ Ковалев А.И.    </t>
  </si>
  <si>
    <t>«____»_____________ 2017г.</t>
  </si>
  <si>
    <t xml:space="preserve">Грузополучатель </t>
  </si>
  <si>
    <t>Филиалы АО «АТЭК»:</t>
  </si>
  <si>
    <t>-«Краснодартеплоэнерго»</t>
  </si>
  <si>
    <t>-«Новороссийские тепловые сети»</t>
  </si>
  <si>
    <t>-«Тимашевские тепловые сети»</t>
  </si>
  <si>
    <t>-«Абинские тепловые сети»</t>
  </si>
  <si>
    <t>-«Гулькевичские тепловые сети»</t>
  </si>
  <si>
    <t>-«Майкопские тепловые сети»</t>
  </si>
  <si>
    <t>Приобретение и поставка канцелярских товаров для филиалов АО «АТЭК»</t>
  </si>
  <si>
    <t>Наименование материала (либо оборудования, либо услуг, либо товара), количество, условия поставки согласно таблицы:</t>
  </si>
  <si>
    <r>
      <t xml:space="preserve">Антистеплер для скоб </t>
    </r>
    <r>
      <rPr>
        <sz val="9.5"/>
        <color indexed="8"/>
        <rFont val="Times New Roman"/>
        <family val="1"/>
      </rPr>
      <t>N 24/6 и 26/6, черный, Sponsor производство Россия</t>
    </r>
  </si>
  <si>
    <r>
      <t xml:space="preserve">Блок-кубик запасной (90x90x50мм, белый), </t>
    </r>
    <r>
      <rPr>
        <sz val="9.5"/>
        <color indexed="8"/>
        <rFont val="Times New Roman"/>
        <family val="1"/>
      </rPr>
      <t>OfficeSpace, производство Россия</t>
    </r>
  </si>
  <si>
    <r>
      <t xml:space="preserve">Бумага для заметок </t>
    </r>
    <r>
      <rPr>
        <sz val="9.5"/>
        <color indexed="8"/>
        <rFont val="Times New Roman"/>
        <family val="1"/>
      </rPr>
      <t>(38x51мм, 12 блоков по 100 листов), Stick'n, производство Китай.</t>
    </r>
  </si>
  <si>
    <r>
      <t xml:space="preserve">Блок-кубик с клеевым краем </t>
    </r>
    <r>
      <rPr>
        <sz val="9.5"/>
        <color indexed="8"/>
        <rFont val="Times New Roman"/>
        <family val="1"/>
      </rPr>
      <t>(76x51, желтый, 100 листов), Stick'n, производство Китай.</t>
    </r>
  </si>
  <si>
    <r>
      <t xml:space="preserve">Количество листов в блокноте 100 шт., Размер блокнота </t>
    </r>
    <r>
      <rPr>
        <sz val="9.5"/>
        <color indexed="8"/>
        <rFont val="Times New Roman"/>
        <family val="1"/>
      </rPr>
      <t>76x51 мм. Цвет блокнота желтый. Количество штук в упаковке 12 шт. Плотность бумаги 80</t>
    </r>
  </si>
  <si>
    <r>
      <t xml:space="preserve">Дырокол 40 листов, </t>
    </r>
    <r>
      <rPr>
        <sz val="9.5"/>
        <color indexed="8"/>
        <rFont val="Times New Roman"/>
        <family val="1"/>
      </rPr>
      <t>Erich Krause, производство Китай</t>
    </r>
  </si>
  <si>
    <r>
      <t xml:space="preserve">Ежедневник дат, 2015,140x200,176л .,черный,резинка, </t>
    </r>
    <r>
      <rPr>
        <sz val="9.5"/>
        <color indexed="8"/>
        <rFont val="Times New Roman"/>
        <family val="1"/>
      </rPr>
      <t>Index, производство Китай</t>
    </r>
  </si>
  <si>
    <r>
      <t xml:space="preserve">Ежедневник недатированный (оранжевый, А6, 87x130мм, 100л), </t>
    </r>
    <r>
      <rPr>
        <sz val="9.5"/>
        <color indexed="8"/>
        <rFont val="Times New Roman"/>
        <family val="1"/>
      </rPr>
      <t>Index, производство Китай</t>
    </r>
  </si>
  <si>
    <r>
      <t xml:space="preserve">Зажим для бумаг 25мм 12шт./уп., в картоной коробке, </t>
    </r>
    <r>
      <rPr>
        <sz val="9.5"/>
        <color indexed="8"/>
        <rFont val="Times New Roman"/>
        <family val="1"/>
      </rPr>
      <t>Sponsor, производство Китай</t>
    </r>
  </si>
  <si>
    <r>
      <t xml:space="preserve">Зажимы для бумаг 32мм 12шт./уп, </t>
    </r>
    <r>
      <rPr>
        <sz val="9.5"/>
        <color indexed="8"/>
        <rFont val="Times New Roman"/>
        <family val="1"/>
      </rPr>
      <t>Sponsor, производство Китай</t>
    </r>
  </si>
  <si>
    <r>
      <t xml:space="preserve">Зажим для бумаг 41мм 12шт./уп., в картоной коробке, </t>
    </r>
    <r>
      <rPr>
        <sz val="9.5"/>
        <color indexed="8"/>
        <rFont val="Times New Roman"/>
        <family val="1"/>
      </rPr>
      <t>Sponsor, производство Китай</t>
    </r>
  </si>
  <si>
    <r>
      <t xml:space="preserve">Зажим для бумаг (51 мм, 12шт/уп, в картоной коробке), </t>
    </r>
    <r>
      <rPr>
        <sz val="9.5"/>
        <color indexed="8"/>
        <rFont val="Times New Roman"/>
        <family val="1"/>
      </rPr>
      <t>Sponsor, производство Китай</t>
    </r>
  </si>
  <si>
    <r>
      <t xml:space="preserve">Размер листа </t>
    </r>
    <r>
      <rPr>
        <sz val="9.5"/>
        <color indexed="8"/>
        <rFont val="Times New Roman"/>
        <family val="1"/>
      </rPr>
      <t>14,8x11,2 см Расстояние между отверстиями 4.5 см Количество листов 192</t>
    </r>
  </si>
  <si>
    <r>
      <t>Календарь настенный,3</t>
    </r>
    <r>
      <rPr>
        <sz val="9.5"/>
        <color indexed="8"/>
        <rFont val="Times New Roman"/>
        <family val="1"/>
      </rPr>
      <t>10x71 0, 3 спирали, офсет), Полином, производство Россия</t>
    </r>
  </si>
  <si>
    <r>
      <t xml:space="preserve">Калькулятор </t>
    </r>
    <r>
      <rPr>
        <sz val="9.5"/>
        <color indexed="8"/>
        <rFont val="Times New Roman"/>
        <family val="1"/>
      </rPr>
      <t>Citizen SDC-444S Dual Power 12- разрядный, Citizen, производство Китай</t>
    </r>
  </si>
  <si>
    <r>
      <t xml:space="preserve">Карандаш чернографитовый, </t>
    </r>
    <r>
      <rPr>
        <sz val="9.5"/>
        <color indexed="8"/>
        <rFont val="Times New Roman"/>
        <family val="1"/>
      </rPr>
      <t>Index, производство Китай</t>
    </r>
  </si>
  <si>
    <r>
      <t xml:space="preserve">Клей ПВА 60мл, </t>
    </r>
    <r>
      <rPr>
        <sz val="9.5"/>
        <color indexed="8"/>
        <rFont val="Times New Roman"/>
        <family val="1"/>
      </rPr>
      <t>Tukzar, производство Россия</t>
    </r>
  </si>
  <si>
    <r>
      <t xml:space="preserve">Объем/вес :60мл Аппликатор:нет Торговая марка: </t>
    </r>
    <r>
      <rPr>
        <sz val="9.5"/>
        <color indexed="8"/>
        <rFont val="Times New Roman"/>
        <family val="1"/>
      </rPr>
      <t>Tukzar</t>
    </r>
  </si>
  <si>
    <r>
      <t xml:space="preserve">Клей-карандаш 15 г, </t>
    </r>
    <r>
      <rPr>
        <sz val="9.5"/>
        <color indexed="8"/>
        <rFont val="Times New Roman"/>
        <family val="1"/>
      </rPr>
      <t>Index, производство Китай</t>
    </r>
  </si>
  <si>
    <r>
      <t xml:space="preserve">Клейкая лента 12ммх10м, </t>
    </r>
    <r>
      <rPr>
        <sz val="9.5"/>
        <color indexed="8"/>
        <rFont val="Times New Roman"/>
        <family val="1"/>
      </rPr>
      <t>Sponsor, производство Китай</t>
    </r>
  </si>
  <si>
    <r>
      <t xml:space="preserve">Клейкие закладки бумажные 5цв.по 50л. 14Ммх50, </t>
    </r>
    <r>
      <rPr>
        <sz val="9.5"/>
        <color indexed="8"/>
        <rFont val="Times New Roman"/>
        <family val="1"/>
      </rPr>
      <t>Stick'n, производство Китай</t>
    </r>
  </si>
  <si>
    <r>
      <t xml:space="preserve">Короб архивный, </t>
    </r>
    <r>
      <rPr>
        <sz val="9.5"/>
        <color indexed="8"/>
        <rFont val="Times New Roman"/>
        <family val="1"/>
      </rPr>
      <t>Kris, производство Россия</t>
    </r>
  </si>
  <si>
    <r>
      <t xml:space="preserve">Корректирующая жидкость 20мл, </t>
    </r>
    <r>
      <rPr>
        <sz val="9.5"/>
        <color indexed="8"/>
        <rFont val="Times New Roman"/>
        <family val="1"/>
      </rPr>
      <t>Berlingo, производство Словакия</t>
    </r>
  </si>
  <si>
    <r>
      <t xml:space="preserve">Корректирующая лента (4,2мм х 14,5м), </t>
    </r>
    <r>
      <rPr>
        <sz val="9.5"/>
        <color indexed="8"/>
        <rFont val="Times New Roman"/>
        <family val="1"/>
      </rPr>
      <t>Sponsor, производство Китай</t>
    </r>
  </si>
  <si>
    <r>
      <t xml:space="preserve">Одноразовая: да Длина ленты: 14.5 метр Ширина ленты:4.2 мм Торговая марка: </t>
    </r>
    <r>
      <rPr>
        <sz val="9.5"/>
        <color indexed="8"/>
        <rFont val="Times New Roman"/>
        <family val="1"/>
      </rPr>
      <t>Sponsor</t>
    </r>
  </si>
  <si>
    <r>
      <t xml:space="preserve">Разбавитель для штриха на быстросохнуще й основе, 20мл, </t>
    </r>
    <r>
      <rPr>
        <sz val="9.5"/>
        <color indexed="8"/>
        <rFont val="Times New Roman"/>
        <family val="1"/>
      </rPr>
      <t>Stanger, производство Китай</t>
    </r>
  </si>
  <si>
    <r>
      <t xml:space="preserve">Краска штемпельная </t>
    </r>
    <r>
      <rPr>
        <sz val="9.5"/>
        <color indexed="8"/>
        <rFont val="Times New Roman"/>
        <family val="1"/>
      </rPr>
      <t>27Mn,Trodat, производство Австрия</t>
    </r>
  </si>
  <si>
    <r>
      <t xml:space="preserve">Краска штемпельная фиолетовая 27 мл, </t>
    </r>
    <r>
      <rPr>
        <sz val="9.5"/>
        <color indexed="8"/>
        <rFont val="Times New Roman"/>
        <family val="1"/>
      </rPr>
      <t>Trodat, производство Австрия</t>
    </r>
  </si>
  <si>
    <r>
      <t xml:space="preserve">Ластик </t>
    </r>
    <r>
      <rPr>
        <sz val="9.5"/>
        <color indexed="8"/>
        <rFont val="Times New Roman"/>
        <family val="1"/>
      </rPr>
      <t>Koh-1-Noor 300 (45x3 Ох 10мм),Koh-I-Noor , производство Чехия</t>
    </r>
  </si>
  <si>
    <r>
      <t xml:space="preserve">Набор текстовыделителе й , 1-5 мм, 4 шт., </t>
    </r>
    <r>
      <rPr>
        <sz val="9.5"/>
        <color indexed="8"/>
        <rFont val="Times New Roman"/>
        <family val="1"/>
      </rPr>
      <t>Index, производство Китай</t>
    </r>
  </si>
  <si>
    <r>
      <t xml:space="preserve">Маркер перманентный черный 3-5мм., </t>
    </r>
    <r>
      <rPr>
        <sz val="9.5"/>
        <color indexed="8"/>
        <rFont val="Times New Roman"/>
        <family val="1"/>
      </rPr>
      <t>Index, производство Китай</t>
    </r>
  </si>
  <si>
    <r>
      <t>Количество отделений:5 Размер изделия: 1</t>
    </r>
    <r>
      <rPr>
        <sz val="9.5"/>
        <color indexed="8"/>
        <rFont val="Times New Roman"/>
        <family val="1"/>
      </rPr>
      <t>32x122x108 мм Цвет:черный Материал</t>
    </r>
  </si>
  <si>
    <r>
      <t xml:space="preserve">Нож канцелярский с фиксатором (9 мм), </t>
    </r>
    <r>
      <rPr>
        <sz val="9.5"/>
        <color indexed="8"/>
        <rFont val="Times New Roman"/>
        <family val="1"/>
      </rPr>
      <t>Sponsor, производство Китай</t>
    </r>
  </si>
  <si>
    <r>
      <t xml:space="preserve">Ножницы (170мм, с пластиковыми прорезиненными анатомическими ручками), </t>
    </r>
    <r>
      <rPr>
        <sz val="9.5"/>
        <color indexed="8"/>
        <rFont val="Times New Roman"/>
        <family val="1"/>
      </rPr>
      <t>Erich Krause, производство Китай</t>
    </r>
  </si>
  <si>
    <r>
      <t xml:space="preserve">Обложки для переплета пластиковые прозрачные 150мкм, </t>
    </r>
    <r>
      <rPr>
        <sz val="9.5"/>
        <color indexed="8"/>
        <rFont val="Times New Roman"/>
        <family val="1"/>
      </rPr>
      <t>OfficeK.it, производство Китай</t>
    </r>
  </si>
  <si>
    <r>
      <t xml:space="preserve">Папка на 2-х кольцах пластик, 42мм, </t>
    </r>
    <r>
      <rPr>
        <sz val="9.5"/>
        <color indexed="8"/>
        <rFont val="Times New Roman"/>
        <family val="1"/>
      </rPr>
      <t>ErichKrause, производство Китай</t>
    </r>
  </si>
  <si>
    <r>
      <t xml:space="preserve">Папка на резинке черная, </t>
    </r>
    <r>
      <rPr>
        <sz val="9.5"/>
        <color indexed="8"/>
        <rFont val="Times New Roman"/>
        <family val="1"/>
      </rPr>
      <t>ErichKrause, производство Китай</t>
    </r>
  </si>
  <si>
    <r>
      <t xml:space="preserve">Папка портфель-картотека пластик, </t>
    </r>
    <r>
      <rPr>
        <sz val="9.5"/>
        <color indexed="8"/>
        <rFont val="Times New Roman"/>
        <family val="1"/>
      </rPr>
      <t>ErichKrause, производство Китай</t>
    </r>
  </si>
  <si>
    <r>
      <t xml:space="preserve">Папка с арочным механизмом мрамор (картон, черный корешок 50 мм), </t>
    </r>
    <r>
      <rPr>
        <sz val="9.5"/>
        <color indexed="8"/>
        <rFont val="Times New Roman"/>
        <family val="1"/>
      </rPr>
      <t>Index, производство Китай</t>
    </r>
  </si>
  <si>
    <r>
      <t>Папка с арочным механизмом (картон, черный корешок 75 мм),</t>
    </r>
    <r>
      <rPr>
        <sz val="9.5"/>
        <color indexed="8"/>
        <rFont val="Times New Roman"/>
        <family val="1"/>
      </rPr>
      <t>Expert Complete, производство Россия</t>
    </r>
  </si>
  <si>
    <r>
      <t xml:space="preserve">Папка уголок с разделителями, </t>
    </r>
    <r>
      <rPr>
        <sz val="9.5"/>
        <color indexed="8"/>
        <rFont val="Times New Roman"/>
        <family val="1"/>
      </rPr>
      <t>Leitz, производство Г ермания</t>
    </r>
  </si>
  <si>
    <r>
      <t xml:space="preserve">Планшет пластиковый с крышкой, черный, </t>
    </r>
    <r>
      <rPr>
        <sz val="9.5"/>
        <color indexed="8"/>
        <rFont val="Times New Roman"/>
        <family val="1"/>
      </rPr>
      <t>ErichKrause, производство Китай</t>
    </r>
  </si>
  <si>
    <r>
      <t xml:space="preserve">Пружины для переплета пластиковые 22мм прозрачные, </t>
    </r>
    <r>
      <rPr>
        <sz val="9.5"/>
        <color indexed="8"/>
        <rFont val="Times New Roman"/>
        <family val="1"/>
      </rPr>
      <t>OfficeKit, производство Китай</t>
    </r>
  </si>
  <si>
    <r>
      <t xml:space="preserve">Пружины для переплета пластиковые 38мм прозрачные, </t>
    </r>
    <r>
      <rPr>
        <sz val="9.5"/>
        <color indexed="8"/>
        <rFont val="Times New Roman"/>
        <family val="1"/>
      </rPr>
      <t>OfficeKit, производство Китай</t>
    </r>
  </si>
  <si>
    <r>
      <t xml:space="preserve">Пружины для переплета пластиковые 45мм прозрачные, </t>
    </r>
    <r>
      <rPr>
        <sz val="9.5"/>
        <color indexed="8"/>
        <rFont val="Times New Roman"/>
        <family val="1"/>
      </rPr>
      <t>OfficeKit, производство Китай</t>
    </r>
  </si>
  <si>
    <r>
      <t>Пружины для переплета пластиковы 10мм прозрачные,</t>
    </r>
    <r>
      <rPr>
        <sz val="9.5"/>
        <color indexed="8"/>
        <rFont val="Times New Roman"/>
        <family val="1"/>
      </rPr>
      <t>Office Kit, производство Китай</t>
    </r>
  </si>
  <si>
    <r>
      <t xml:space="preserve">Пружины для переплета пластиковые 12мм прозрачные, </t>
    </r>
    <r>
      <rPr>
        <sz val="9.5"/>
        <color indexed="8"/>
        <rFont val="Times New Roman"/>
        <family val="1"/>
      </rPr>
      <t>OfficeKit, производство Китай</t>
    </r>
  </si>
  <si>
    <r>
      <t xml:space="preserve">Пружины для переплета пластиковые 14мм прозрачные, </t>
    </r>
    <r>
      <rPr>
        <sz val="9.5"/>
        <color indexed="8"/>
        <rFont val="Times New Roman"/>
        <family val="1"/>
      </rPr>
      <t>OfficeKit, производство Китай</t>
    </r>
  </si>
  <si>
    <r>
      <t xml:space="preserve">Ролики для факса, </t>
    </r>
    <r>
      <rPr>
        <sz val="9.5"/>
        <color indexed="8"/>
        <rFont val="Times New Roman"/>
        <family val="1"/>
      </rPr>
      <t>Index, производство Россия</t>
    </r>
  </si>
  <si>
    <r>
      <t xml:space="preserve">Ручка шариковая красный 0,7мм, </t>
    </r>
    <r>
      <rPr>
        <sz val="9.5"/>
        <color indexed="8"/>
        <rFont val="Times New Roman"/>
        <family val="1"/>
      </rPr>
      <t>ErichKrause, производство Китай</t>
    </r>
  </si>
  <si>
    <r>
      <t xml:space="preserve">Ручка шариковая на липучке синяя, </t>
    </r>
    <r>
      <rPr>
        <sz val="9.5"/>
        <color indexed="8"/>
        <rFont val="Times New Roman"/>
        <family val="1"/>
      </rPr>
      <t>Sponsor, производство Китай</t>
    </r>
  </si>
  <si>
    <r>
      <t xml:space="preserve">Набор для чистки оргтехники </t>
    </r>
    <r>
      <rPr>
        <sz val="9.5"/>
        <color indexed="8"/>
        <rFont val="Times New Roman"/>
        <family val="1"/>
      </rPr>
      <t>LCD/TFT спрей/салфетки, Brauberg, производство Россия</t>
    </r>
  </si>
  <si>
    <r>
      <t xml:space="preserve">Скобы к степлеру № 10, 1000шт., </t>
    </r>
    <r>
      <rPr>
        <sz val="9.5"/>
        <color indexed="8"/>
        <rFont val="Times New Roman"/>
        <family val="1"/>
      </rPr>
      <t>KW-Trio, производство Китай</t>
    </r>
  </si>
  <si>
    <r>
      <t xml:space="preserve">Скобы к степлеру N24/6 </t>
    </r>
    <r>
      <rPr>
        <sz val="9.5"/>
        <color indexed="8"/>
        <rFont val="Times New Roman"/>
        <family val="1"/>
      </rPr>
      <t>Kores, 1000шт, KW-Trio, производство Китай</t>
    </r>
  </si>
  <si>
    <r>
      <t xml:space="preserve">Скрепки 28мм, </t>
    </r>
    <r>
      <rPr>
        <sz val="9.5"/>
        <color indexed="8"/>
        <rFont val="Times New Roman"/>
        <family val="1"/>
      </rPr>
      <t>Tukzar, производство Россия</t>
    </r>
  </si>
  <si>
    <r>
      <t xml:space="preserve">Скрепки металлические 50мм, </t>
    </r>
    <r>
      <rPr>
        <sz val="9.5"/>
        <color indexed="8"/>
        <rFont val="Times New Roman"/>
        <family val="1"/>
      </rPr>
      <t>Tukzar, производство Россия</t>
    </r>
  </si>
  <si>
    <r>
      <t xml:space="preserve">Степлер-мини (№24/6) 15 лист., </t>
    </r>
    <r>
      <rPr>
        <sz val="9.5"/>
        <color indexed="8"/>
        <rFont val="Times New Roman"/>
        <family val="1"/>
      </rPr>
      <t>ErichKrause, производство Китай</t>
    </r>
  </si>
  <si>
    <r>
      <t xml:space="preserve">Степлер 25 листов, </t>
    </r>
    <r>
      <rPr>
        <sz val="9.5"/>
        <color indexed="8"/>
        <rFont val="Times New Roman"/>
        <family val="1"/>
      </rPr>
      <t>Sponsor, производство Китай</t>
    </r>
  </si>
  <si>
    <r>
      <t xml:space="preserve">Точилка 1 отв., с контейнером, </t>
    </r>
    <r>
      <rPr>
        <sz val="9.5"/>
        <color indexed="8"/>
        <rFont val="Times New Roman"/>
        <family val="1"/>
      </rPr>
      <t>Erich Krause, производство Китай</t>
    </r>
  </si>
  <si>
    <t>"Краснодартеплоэнерго"</t>
  </si>
  <si>
    <t>"Новоросси йские тепловые сети"</t>
  </si>
  <si>
    <t>"Майкопск ие тепловые сети"</t>
  </si>
  <si>
    <t>"Гулькевич ские тепловые сети"</t>
  </si>
  <si>
    <t>"Абинские тепловые сети"</t>
  </si>
  <si>
    <t>"Тимашевс кие тепловые сети"</t>
  </si>
  <si>
    <t>Техническое задание на закупку № 13-2017  от «___» января 2017г.</t>
  </si>
  <si>
    <t>Ед.изм.</t>
  </si>
  <si>
    <t>Итого</t>
  </si>
  <si>
    <t xml:space="preserve">Условия поставки: </t>
  </si>
  <si>
    <t>Порядок расчета:</t>
  </si>
  <si>
    <t>Оплата производится на основании выставленного счета по заявке Покупателя, в течении 20 (двадцати) календарных дней с момента поставки партии товара на склад Покупателя и подписания товарной накладной</t>
  </si>
  <si>
    <t>Особые условия:</t>
  </si>
  <si>
    <t>К окончанию срока действия договора весь товар может быть не выбран Покупателем.</t>
  </si>
  <si>
    <t xml:space="preserve">Инициатор закупки:            ______________________________                   Аралов А.А.                </t>
  </si>
  <si>
    <t>г. Краснодар, ул. Селезнева, 199</t>
  </si>
  <si>
    <t>г. Новороссийск, ул. Куникова, 43</t>
  </si>
  <si>
    <t>г. Тимашевск, ул. Дружбы, 165/1</t>
  </si>
  <si>
    <t>г. Абинск, ул. Красноармейская, 11</t>
  </si>
  <si>
    <t>г. Гулькевичи, ул. Короткова, 158</t>
  </si>
  <si>
    <t>г. Майкоп, ул. Гагарина, 156</t>
  </si>
  <si>
    <t>Доставка товара производится на основании заявок Покупателя в период с момента заключения договора по 28.02.2018г. За счет Поставщика по указанным реквизитам в течении 5 (пяти) рабочих дней с момента получения заявки</t>
  </si>
</sst>
</file>

<file path=xl/styles.xml><?xml version="1.0" encoding="utf-8"?>
<styleSheet xmlns="http://schemas.openxmlformats.org/spreadsheetml/2006/main">
  <numFmts count="1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2" fontId="2" fillId="0" borderId="0" xfId="0" applyNumberFormat="1" applyFont="1" applyFill="1" applyBorder="1" applyAlignment="1" applyProtection="1">
      <alignment horizontal="right"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33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3" fontId="45" fillId="0" borderId="10" xfId="0" applyNumberFormat="1" applyFont="1" applyFill="1" applyBorder="1" applyAlignment="1" applyProtection="1">
      <alignment horizontal="center" vertical="distributed"/>
      <protection/>
    </xf>
    <xf numFmtId="0" fontId="46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3" fontId="48" fillId="0" borderId="10" xfId="0" applyNumberFormat="1" applyFont="1" applyFill="1" applyBorder="1" applyAlignment="1" applyProtection="1">
      <alignment horizontal="center" vertical="distributed"/>
      <protection/>
    </xf>
    <xf numFmtId="3" fontId="45" fillId="0" borderId="10" xfId="0" applyNumberFormat="1" applyFont="1" applyFill="1" applyBorder="1" applyAlignment="1" applyProtection="1">
      <alignment horizontal="left" vertical="distributed"/>
      <protection/>
    </xf>
    <xf numFmtId="0" fontId="45" fillId="0" borderId="10" xfId="0" applyNumberFormat="1" applyFont="1" applyFill="1" applyBorder="1" applyAlignment="1" applyProtection="1">
      <alignment horizontal="center" vertical="distributed"/>
      <protection/>
    </xf>
    <xf numFmtId="0" fontId="47" fillId="0" borderId="0" xfId="0" applyFont="1" applyAlignment="1">
      <alignment horizontal="center" vertical="distributed"/>
    </xf>
    <xf numFmtId="0" fontId="47" fillId="0" borderId="0" xfId="0" applyFont="1" applyAlignment="1">
      <alignment horizontal="left" vertical="distributed"/>
    </xf>
    <xf numFmtId="0" fontId="46" fillId="0" borderId="0" xfId="0" applyFont="1" applyAlignment="1">
      <alignment horizontal="left" vertical="distributed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right" vertic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distributed"/>
    </xf>
    <xf numFmtId="0" fontId="47" fillId="0" borderId="0" xfId="0" applyFont="1" applyAlignment="1">
      <alignment horizontal="left" vertical="distributed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top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61B2.7F669D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1</xdr:col>
      <xdr:colOff>1247775</xdr:colOff>
      <xdr:row>4</xdr:row>
      <xdr:rowOff>95250</xdr:rowOff>
    </xdr:to>
    <xdr:pic>
      <xdr:nvPicPr>
        <xdr:cNvPr id="1" name="Рисунок 1" descr="cid:image001.jpg@01D261B2.7F669D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80975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BreakPreview" zoomScale="145" zoomScaleSheetLayoutView="145" zoomScalePageLayoutView="0" workbookViewId="0" topLeftCell="A79">
      <selection activeCell="B111" sqref="B111"/>
    </sheetView>
  </sheetViews>
  <sheetFormatPr defaultColWidth="9.140625" defaultRowHeight="12.75"/>
  <cols>
    <col min="1" max="1" width="5.421875" style="14" customWidth="1"/>
    <col min="2" max="2" width="26.140625" style="14" customWidth="1"/>
    <col min="3" max="3" width="28.8515625" style="14" customWidth="1"/>
    <col min="4" max="4" width="7.8515625" style="14" customWidth="1"/>
    <col min="5" max="10" width="9.28125" style="14" customWidth="1"/>
    <col min="11" max="11" width="11.00390625" style="14" customWidth="1"/>
    <col min="12" max="16384" width="9.140625" style="14" customWidth="1"/>
  </cols>
  <sheetData>
    <row r="1" spans="8:11" ht="15.75" customHeight="1">
      <c r="H1" s="16"/>
      <c r="I1" s="36" t="s">
        <v>150</v>
      </c>
      <c r="J1" s="36"/>
      <c r="K1" s="36"/>
    </row>
    <row r="2" spans="8:11" ht="15.75" customHeight="1">
      <c r="H2" s="17"/>
      <c r="I2" s="26" t="s">
        <v>151</v>
      </c>
      <c r="J2" s="26"/>
      <c r="K2" s="26"/>
    </row>
    <row r="3" spans="8:11" ht="15.75" customHeight="1">
      <c r="H3" s="17"/>
      <c r="I3" s="26" t="s">
        <v>152</v>
      </c>
      <c r="J3" s="26"/>
      <c r="K3" s="26"/>
    </row>
    <row r="4" spans="8:11" ht="15.75" customHeight="1">
      <c r="H4" s="17"/>
      <c r="I4" s="36" t="s">
        <v>153</v>
      </c>
      <c r="J4" s="36"/>
      <c r="K4" s="36"/>
    </row>
    <row r="5" spans="8:11" ht="15.75" customHeight="1">
      <c r="H5" s="17"/>
      <c r="I5" s="26" t="s">
        <v>154</v>
      </c>
      <c r="J5" s="26"/>
      <c r="K5" s="26"/>
    </row>
    <row r="6" spans="1:11" ht="15.75" customHeight="1">
      <c r="A6" s="28" t="s">
        <v>230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.75" customHeight="1">
      <c r="A7" s="29" t="s">
        <v>163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.75" customHeight="1">
      <c r="A8" s="34" t="s">
        <v>155</v>
      </c>
      <c r="B8" s="34"/>
      <c r="C8" s="35" t="s">
        <v>156</v>
      </c>
      <c r="D8" s="35"/>
      <c r="E8" s="35"/>
      <c r="F8" s="35"/>
      <c r="G8" s="35"/>
      <c r="H8" s="35"/>
      <c r="I8" s="35"/>
      <c r="J8" s="35"/>
      <c r="K8" s="35"/>
    </row>
    <row r="9" spans="1:11" ht="15.75" customHeight="1">
      <c r="A9" s="34"/>
      <c r="B9" s="34"/>
      <c r="C9" s="32" t="s">
        <v>157</v>
      </c>
      <c r="D9" s="32"/>
      <c r="E9" s="32" t="s">
        <v>239</v>
      </c>
      <c r="F9" s="32"/>
      <c r="G9" s="32"/>
      <c r="H9" s="32"/>
      <c r="I9" s="32"/>
      <c r="J9" s="32"/>
      <c r="K9" s="32"/>
    </row>
    <row r="10" spans="1:11" ht="15.75" customHeight="1">
      <c r="A10" s="34"/>
      <c r="B10" s="34"/>
      <c r="C10" s="32" t="s">
        <v>158</v>
      </c>
      <c r="D10" s="32"/>
      <c r="E10" s="32" t="s">
        <v>240</v>
      </c>
      <c r="F10" s="32"/>
      <c r="G10" s="32"/>
      <c r="H10" s="32"/>
      <c r="I10" s="32"/>
      <c r="J10" s="32"/>
      <c r="K10" s="32"/>
    </row>
    <row r="11" spans="1:11" ht="15.75" customHeight="1">
      <c r="A11" s="34"/>
      <c r="B11" s="34"/>
      <c r="C11" s="32" t="s">
        <v>159</v>
      </c>
      <c r="D11" s="32"/>
      <c r="E11" s="32" t="s">
        <v>241</v>
      </c>
      <c r="F11" s="32"/>
      <c r="G11" s="32"/>
      <c r="H11" s="32"/>
      <c r="I11" s="32"/>
      <c r="J11" s="32"/>
      <c r="K11" s="32"/>
    </row>
    <row r="12" spans="1:11" ht="15.75" customHeight="1">
      <c r="A12" s="34"/>
      <c r="B12" s="34"/>
      <c r="C12" s="32" t="s">
        <v>160</v>
      </c>
      <c r="D12" s="32"/>
      <c r="E12" s="32" t="s">
        <v>242</v>
      </c>
      <c r="F12" s="32"/>
      <c r="G12" s="32"/>
      <c r="H12" s="32"/>
      <c r="I12" s="32"/>
      <c r="J12" s="32"/>
      <c r="K12" s="32"/>
    </row>
    <row r="13" spans="1:11" ht="15.75" customHeight="1">
      <c r="A13" s="34"/>
      <c r="B13" s="34"/>
      <c r="C13" s="32" t="s">
        <v>161</v>
      </c>
      <c r="D13" s="32"/>
      <c r="E13" s="32" t="s">
        <v>243</v>
      </c>
      <c r="F13" s="32"/>
      <c r="G13" s="32"/>
      <c r="H13" s="32"/>
      <c r="I13" s="32"/>
      <c r="J13" s="32"/>
      <c r="K13" s="32"/>
    </row>
    <row r="14" spans="1:11" ht="15.75" customHeight="1">
      <c r="A14" s="34"/>
      <c r="B14" s="34"/>
      <c r="C14" s="32" t="s">
        <v>162</v>
      </c>
      <c r="D14" s="32"/>
      <c r="E14" s="32" t="s">
        <v>244</v>
      </c>
      <c r="F14" s="32"/>
      <c r="G14" s="32"/>
      <c r="H14" s="32"/>
      <c r="I14" s="32"/>
      <c r="J14" s="32"/>
      <c r="K14" s="32"/>
    </row>
    <row r="16" spans="1:11" ht="15.75">
      <c r="A16" s="27" t="s">
        <v>164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8" spans="1:11" ht="48">
      <c r="A18" s="18" t="s">
        <v>0</v>
      </c>
      <c r="B18" s="18" t="s">
        <v>1</v>
      </c>
      <c r="C18" s="18" t="s">
        <v>2</v>
      </c>
      <c r="D18" s="18" t="s">
        <v>231</v>
      </c>
      <c r="E18" s="18" t="s">
        <v>224</v>
      </c>
      <c r="F18" s="18" t="s">
        <v>225</v>
      </c>
      <c r="G18" s="18" t="s">
        <v>226</v>
      </c>
      <c r="H18" s="18" t="s">
        <v>227</v>
      </c>
      <c r="I18" s="18" t="s">
        <v>228</v>
      </c>
      <c r="J18" s="18" t="s">
        <v>229</v>
      </c>
      <c r="K18" s="18" t="s">
        <v>232</v>
      </c>
    </row>
    <row r="19" spans="1:11" ht="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38.25">
      <c r="A20" s="15">
        <v>1</v>
      </c>
      <c r="B20" s="19" t="s">
        <v>165</v>
      </c>
      <c r="C20" s="19" t="s">
        <v>3</v>
      </c>
      <c r="D20" s="15" t="s">
        <v>6</v>
      </c>
      <c r="E20" s="20">
        <v>20</v>
      </c>
      <c r="F20" s="20">
        <v>10</v>
      </c>
      <c r="G20" s="20">
        <v>7</v>
      </c>
      <c r="H20" s="20">
        <v>7</v>
      </c>
      <c r="I20" s="15">
        <v>5</v>
      </c>
      <c r="J20" s="20">
        <v>5</v>
      </c>
      <c r="K20" s="20">
        <f aca="true" t="shared" si="0" ref="K20:K51">SUM(E20:J20)</f>
        <v>54</v>
      </c>
    </row>
    <row r="21" spans="1:11" ht="49.5">
      <c r="A21" s="15">
        <v>2</v>
      </c>
      <c r="B21" s="19" t="s">
        <v>166</v>
      </c>
      <c r="C21" s="19" t="s">
        <v>4</v>
      </c>
      <c r="D21" s="15" t="s">
        <v>6</v>
      </c>
      <c r="E21" s="20">
        <v>200</v>
      </c>
      <c r="F21" s="20">
        <v>100</v>
      </c>
      <c r="G21" s="20">
        <v>60</v>
      </c>
      <c r="H21" s="20">
        <v>60</v>
      </c>
      <c r="I21" s="20">
        <v>20</v>
      </c>
      <c r="J21" s="20">
        <v>46</v>
      </c>
      <c r="K21" s="20">
        <f t="shared" si="0"/>
        <v>486</v>
      </c>
    </row>
    <row r="22" spans="1:11" ht="63">
      <c r="A22" s="15">
        <v>3</v>
      </c>
      <c r="B22" s="19" t="s">
        <v>168</v>
      </c>
      <c r="C22" s="19" t="s">
        <v>169</v>
      </c>
      <c r="D22" s="15" t="s">
        <v>6</v>
      </c>
      <c r="E22" s="20">
        <v>4500</v>
      </c>
      <c r="F22" s="20">
        <v>50</v>
      </c>
      <c r="G22" s="20">
        <v>30</v>
      </c>
      <c r="H22" s="20">
        <v>30</v>
      </c>
      <c r="I22" s="15">
        <v>6</v>
      </c>
      <c r="J22" s="20">
        <v>6</v>
      </c>
      <c r="K22" s="20">
        <f t="shared" si="0"/>
        <v>4622</v>
      </c>
    </row>
    <row r="23" spans="1:11" ht="36">
      <c r="A23" s="15">
        <v>4</v>
      </c>
      <c r="B23" s="19" t="s">
        <v>7</v>
      </c>
      <c r="C23" s="19" t="s">
        <v>12</v>
      </c>
      <c r="D23" s="15" t="s">
        <v>6</v>
      </c>
      <c r="E23" s="20">
        <v>90</v>
      </c>
      <c r="F23" s="20">
        <v>20</v>
      </c>
      <c r="G23" s="20">
        <v>30</v>
      </c>
      <c r="H23" s="20">
        <v>30</v>
      </c>
      <c r="I23" s="15"/>
      <c r="J23" s="20"/>
      <c r="K23" s="20">
        <f t="shared" si="0"/>
        <v>170</v>
      </c>
    </row>
    <row r="24" spans="1:11" ht="36">
      <c r="A24" s="15">
        <v>5</v>
      </c>
      <c r="B24" s="19" t="s">
        <v>8</v>
      </c>
      <c r="C24" s="19" t="s">
        <v>13</v>
      </c>
      <c r="D24" s="15" t="s">
        <v>6</v>
      </c>
      <c r="E24" s="20">
        <v>40</v>
      </c>
      <c r="F24" s="20">
        <v>10</v>
      </c>
      <c r="G24" s="20">
        <v>5</v>
      </c>
      <c r="H24" s="20">
        <v>5</v>
      </c>
      <c r="I24" s="20">
        <v>5</v>
      </c>
      <c r="J24" s="20">
        <v>5</v>
      </c>
      <c r="K24" s="20">
        <f t="shared" si="0"/>
        <v>70</v>
      </c>
    </row>
    <row r="25" spans="1:11" ht="60">
      <c r="A25" s="15">
        <v>6</v>
      </c>
      <c r="B25" s="19" t="s">
        <v>167</v>
      </c>
      <c r="C25" s="19" t="s">
        <v>5</v>
      </c>
      <c r="D25" s="15" t="s">
        <v>6</v>
      </c>
      <c r="E25" s="20">
        <v>100</v>
      </c>
      <c r="F25" s="20">
        <v>20</v>
      </c>
      <c r="G25" s="20">
        <v>15</v>
      </c>
      <c r="H25" s="20">
        <v>15</v>
      </c>
      <c r="I25" s="15">
        <v>5</v>
      </c>
      <c r="J25" s="20">
        <v>5</v>
      </c>
      <c r="K25" s="20">
        <f t="shared" si="0"/>
        <v>160</v>
      </c>
    </row>
    <row r="26" spans="1:11" ht="48">
      <c r="A26" s="15">
        <v>7</v>
      </c>
      <c r="B26" s="19" t="s">
        <v>11</v>
      </c>
      <c r="C26" s="19" t="s">
        <v>16</v>
      </c>
      <c r="D26" s="15" t="s">
        <v>6</v>
      </c>
      <c r="E26" s="20">
        <v>70</v>
      </c>
      <c r="F26" s="20">
        <v>30</v>
      </c>
      <c r="G26" s="20">
        <v>10</v>
      </c>
      <c r="H26" s="20">
        <v>10</v>
      </c>
      <c r="I26" s="15"/>
      <c r="J26" s="15"/>
      <c r="K26" s="20">
        <f t="shared" si="0"/>
        <v>120</v>
      </c>
    </row>
    <row r="27" spans="1:11" ht="36">
      <c r="A27" s="15">
        <v>8</v>
      </c>
      <c r="B27" s="19" t="s">
        <v>170</v>
      </c>
      <c r="C27" s="19" t="s">
        <v>19</v>
      </c>
      <c r="D27" s="15" t="s">
        <v>6</v>
      </c>
      <c r="E27" s="20">
        <v>80</v>
      </c>
      <c r="F27" s="20">
        <v>30</v>
      </c>
      <c r="G27" s="20">
        <v>5</v>
      </c>
      <c r="H27" s="20">
        <v>5</v>
      </c>
      <c r="I27" s="20">
        <v>5</v>
      </c>
      <c r="J27" s="20">
        <v>3</v>
      </c>
      <c r="K27" s="20">
        <f t="shared" si="0"/>
        <v>128</v>
      </c>
    </row>
    <row r="28" spans="1:11" ht="49.5">
      <c r="A28" s="15">
        <v>9</v>
      </c>
      <c r="B28" s="19" t="s">
        <v>171</v>
      </c>
      <c r="C28" s="19" t="s">
        <v>20</v>
      </c>
      <c r="D28" s="15" t="s">
        <v>6</v>
      </c>
      <c r="E28" s="20">
        <v>40</v>
      </c>
      <c r="F28" s="20">
        <v>20</v>
      </c>
      <c r="G28" s="20">
        <v>15</v>
      </c>
      <c r="H28" s="20">
        <v>15</v>
      </c>
      <c r="I28" s="20">
        <v>10</v>
      </c>
      <c r="J28" s="20">
        <v>9</v>
      </c>
      <c r="K28" s="20">
        <f t="shared" si="0"/>
        <v>109</v>
      </c>
    </row>
    <row r="29" spans="1:11" ht="49.5">
      <c r="A29" s="15">
        <v>10</v>
      </c>
      <c r="B29" s="19" t="s">
        <v>172</v>
      </c>
      <c r="C29" s="19" t="s">
        <v>21</v>
      </c>
      <c r="D29" s="15" t="s">
        <v>6</v>
      </c>
      <c r="E29" s="20">
        <v>50</v>
      </c>
      <c r="F29" s="15">
        <v>20</v>
      </c>
      <c r="G29" s="20">
        <v>15</v>
      </c>
      <c r="H29" s="20">
        <v>10</v>
      </c>
      <c r="I29" s="15">
        <v>5</v>
      </c>
      <c r="J29" s="15">
        <v>5</v>
      </c>
      <c r="K29" s="20">
        <f t="shared" si="0"/>
        <v>105</v>
      </c>
    </row>
    <row r="30" spans="1:11" ht="48">
      <c r="A30" s="15">
        <v>11</v>
      </c>
      <c r="B30" s="19" t="s">
        <v>176</v>
      </c>
      <c r="C30" s="19" t="s">
        <v>27</v>
      </c>
      <c r="D30" s="15" t="s">
        <v>25</v>
      </c>
      <c r="E30" s="20">
        <v>20</v>
      </c>
      <c r="F30" s="20">
        <v>30</v>
      </c>
      <c r="G30" s="20">
        <v>0</v>
      </c>
      <c r="H30" s="20">
        <v>0</v>
      </c>
      <c r="I30" s="20">
        <v>1</v>
      </c>
      <c r="J30" s="20">
        <v>1</v>
      </c>
      <c r="K30" s="20">
        <f t="shared" si="0"/>
        <v>52</v>
      </c>
    </row>
    <row r="31" spans="1:11" ht="48">
      <c r="A31" s="15">
        <v>12</v>
      </c>
      <c r="B31" s="19" t="s">
        <v>173</v>
      </c>
      <c r="C31" s="19" t="s">
        <v>22</v>
      </c>
      <c r="D31" s="15" t="s">
        <v>25</v>
      </c>
      <c r="E31" s="20">
        <v>100</v>
      </c>
      <c r="F31" s="20">
        <v>30</v>
      </c>
      <c r="G31" s="20">
        <v>5</v>
      </c>
      <c r="H31" s="20">
        <v>5</v>
      </c>
      <c r="I31" s="20">
        <v>1</v>
      </c>
      <c r="J31" s="20">
        <v>4</v>
      </c>
      <c r="K31" s="20">
        <f t="shared" si="0"/>
        <v>145</v>
      </c>
    </row>
    <row r="32" spans="1:11" ht="48">
      <c r="A32" s="15">
        <v>13</v>
      </c>
      <c r="B32" s="19" t="s">
        <v>175</v>
      </c>
      <c r="C32" s="19" t="s">
        <v>24</v>
      </c>
      <c r="D32" s="15" t="s">
        <v>25</v>
      </c>
      <c r="E32" s="20">
        <v>50</v>
      </c>
      <c r="F32" s="20">
        <v>30</v>
      </c>
      <c r="G32" s="20">
        <v>5</v>
      </c>
      <c r="H32" s="20">
        <v>5</v>
      </c>
      <c r="I32" s="20">
        <v>1</v>
      </c>
      <c r="J32" s="15">
        <v>1</v>
      </c>
      <c r="K32" s="20">
        <f t="shared" si="0"/>
        <v>92</v>
      </c>
    </row>
    <row r="33" spans="1:11" ht="48">
      <c r="A33" s="15">
        <v>14</v>
      </c>
      <c r="B33" s="19" t="s">
        <v>174</v>
      </c>
      <c r="C33" s="19" t="s">
        <v>23</v>
      </c>
      <c r="D33" s="15" t="s">
        <v>25</v>
      </c>
      <c r="E33" s="20">
        <v>50</v>
      </c>
      <c r="F33" s="20">
        <v>30</v>
      </c>
      <c r="G33" s="20">
        <v>5</v>
      </c>
      <c r="H33" s="20">
        <v>5</v>
      </c>
      <c r="I33" s="20">
        <v>1</v>
      </c>
      <c r="J33" s="15">
        <v>1</v>
      </c>
      <c r="K33" s="20">
        <f t="shared" si="0"/>
        <v>92</v>
      </c>
    </row>
    <row r="34" spans="1:11" ht="38.25">
      <c r="A34" s="15">
        <v>15</v>
      </c>
      <c r="B34" s="19" t="s">
        <v>178</v>
      </c>
      <c r="C34" s="19" t="s">
        <v>28</v>
      </c>
      <c r="D34" s="15" t="s">
        <v>6</v>
      </c>
      <c r="E34" s="20">
        <v>40</v>
      </c>
      <c r="F34" s="15"/>
      <c r="G34" s="20">
        <v>10</v>
      </c>
      <c r="H34" s="20">
        <v>10</v>
      </c>
      <c r="I34" s="15"/>
      <c r="J34" s="15"/>
      <c r="K34" s="20">
        <f t="shared" si="0"/>
        <v>60</v>
      </c>
    </row>
    <row r="35" spans="1:11" ht="38.25">
      <c r="A35" s="15">
        <v>16</v>
      </c>
      <c r="B35" s="19" t="s">
        <v>26</v>
      </c>
      <c r="C35" s="19" t="s">
        <v>177</v>
      </c>
      <c r="D35" s="15" t="s">
        <v>6</v>
      </c>
      <c r="E35" s="20">
        <v>15</v>
      </c>
      <c r="F35" s="15">
        <v>3</v>
      </c>
      <c r="G35" s="20">
        <v>3</v>
      </c>
      <c r="H35" s="20">
        <v>3</v>
      </c>
      <c r="I35" s="15">
        <v>2</v>
      </c>
      <c r="J35" s="20">
        <v>2</v>
      </c>
      <c r="K35" s="20">
        <f t="shared" si="0"/>
        <v>28</v>
      </c>
    </row>
    <row r="36" spans="1:11" ht="48">
      <c r="A36" s="15">
        <v>17</v>
      </c>
      <c r="B36" s="19" t="s">
        <v>179</v>
      </c>
      <c r="C36" s="19" t="s">
        <v>29</v>
      </c>
      <c r="D36" s="15" t="s">
        <v>6</v>
      </c>
      <c r="E36" s="20">
        <v>20</v>
      </c>
      <c r="F36" s="20">
        <v>10</v>
      </c>
      <c r="G36" s="20">
        <v>3</v>
      </c>
      <c r="H36" s="20">
        <v>3</v>
      </c>
      <c r="I36" s="20">
        <v>5</v>
      </c>
      <c r="J36" s="20">
        <v>5</v>
      </c>
      <c r="K36" s="20">
        <f t="shared" si="0"/>
        <v>46</v>
      </c>
    </row>
    <row r="37" spans="1:11" ht="36">
      <c r="A37" s="15">
        <v>18</v>
      </c>
      <c r="B37" s="19" t="s">
        <v>180</v>
      </c>
      <c r="C37" s="19" t="s">
        <v>30</v>
      </c>
      <c r="D37" s="15" t="s">
        <v>6</v>
      </c>
      <c r="E37" s="20">
        <v>600</v>
      </c>
      <c r="F37" s="20">
        <v>600</v>
      </c>
      <c r="G37" s="20">
        <v>100</v>
      </c>
      <c r="H37" s="20">
        <v>100</v>
      </c>
      <c r="I37" s="20">
        <v>20</v>
      </c>
      <c r="J37" s="20">
        <v>20</v>
      </c>
      <c r="K37" s="20">
        <f t="shared" si="0"/>
        <v>1440</v>
      </c>
    </row>
    <row r="38" spans="1:11" ht="25.5">
      <c r="A38" s="15">
        <v>19</v>
      </c>
      <c r="B38" s="19" t="s">
        <v>181</v>
      </c>
      <c r="C38" s="19" t="s">
        <v>182</v>
      </c>
      <c r="D38" s="15" t="s">
        <v>6</v>
      </c>
      <c r="E38" s="20">
        <v>200</v>
      </c>
      <c r="F38" s="20">
        <v>100</v>
      </c>
      <c r="G38" s="20">
        <v>60</v>
      </c>
      <c r="H38" s="20">
        <v>60</v>
      </c>
      <c r="I38" s="20">
        <v>5</v>
      </c>
      <c r="J38" s="20">
        <v>40</v>
      </c>
      <c r="K38" s="20">
        <f t="shared" si="0"/>
        <v>465</v>
      </c>
    </row>
    <row r="39" spans="1:11" ht="25.5">
      <c r="A39" s="15">
        <v>20</v>
      </c>
      <c r="B39" s="19" t="s">
        <v>183</v>
      </c>
      <c r="C39" s="19" t="s">
        <v>31</v>
      </c>
      <c r="D39" s="15" t="s">
        <v>6</v>
      </c>
      <c r="E39" s="20">
        <v>300</v>
      </c>
      <c r="F39" s="20">
        <v>100</v>
      </c>
      <c r="G39" s="20">
        <v>50</v>
      </c>
      <c r="H39" s="20">
        <v>50</v>
      </c>
      <c r="I39" s="20">
        <v>50</v>
      </c>
      <c r="J39" s="20">
        <v>50</v>
      </c>
      <c r="K39" s="20">
        <f t="shared" si="0"/>
        <v>600</v>
      </c>
    </row>
    <row r="40" spans="1:11" ht="24.75">
      <c r="A40" s="15">
        <v>21</v>
      </c>
      <c r="B40" s="19" t="s">
        <v>184</v>
      </c>
      <c r="C40" s="19" t="s">
        <v>36</v>
      </c>
      <c r="D40" s="15" t="s">
        <v>6</v>
      </c>
      <c r="E40" s="20">
        <v>80</v>
      </c>
      <c r="F40" s="15">
        <v>20</v>
      </c>
      <c r="G40" s="20">
        <v>20</v>
      </c>
      <c r="H40" s="20">
        <v>10</v>
      </c>
      <c r="I40" s="20">
        <v>10</v>
      </c>
      <c r="J40" s="20">
        <v>15</v>
      </c>
      <c r="K40" s="20">
        <f t="shared" si="0"/>
        <v>155</v>
      </c>
    </row>
    <row r="41" spans="1:11" ht="24">
      <c r="A41" s="15">
        <v>22</v>
      </c>
      <c r="B41" s="19" t="s">
        <v>32</v>
      </c>
      <c r="C41" s="19" t="s">
        <v>37</v>
      </c>
      <c r="D41" s="15" t="s">
        <v>6</v>
      </c>
      <c r="E41" s="20">
        <v>130</v>
      </c>
      <c r="F41" s="20">
        <v>20</v>
      </c>
      <c r="G41" s="20">
        <v>30</v>
      </c>
      <c r="H41" s="20">
        <v>30</v>
      </c>
      <c r="I41" s="20">
        <v>2</v>
      </c>
      <c r="J41" s="20">
        <v>2</v>
      </c>
      <c r="K41" s="20">
        <f t="shared" si="0"/>
        <v>214</v>
      </c>
    </row>
    <row r="42" spans="1:11" ht="48">
      <c r="A42" s="15">
        <v>23</v>
      </c>
      <c r="B42" s="19" t="s">
        <v>185</v>
      </c>
      <c r="C42" s="19" t="s">
        <v>38</v>
      </c>
      <c r="D42" s="15" t="s">
        <v>6</v>
      </c>
      <c r="E42" s="20">
        <v>200</v>
      </c>
      <c r="F42" s="20">
        <v>300</v>
      </c>
      <c r="G42" s="20">
        <v>30</v>
      </c>
      <c r="H42" s="20">
        <v>30</v>
      </c>
      <c r="I42" s="20">
        <v>15</v>
      </c>
      <c r="J42" s="20">
        <v>15</v>
      </c>
      <c r="K42" s="20">
        <f t="shared" si="0"/>
        <v>590</v>
      </c>
    </row>
    <row r="43" spans="1:11" ht="48">
      <c r="A43" s="15">
        <v>24</v>
      </c>
      <c r="B43" s="19" t="s">
        <v>9</v>
      </c>
      <c r="C43" s="19" t="s">
        <v>14</v>
      </c>
      <c r="D43" s="15" t="s">
        <v>6</v>
      </c>
      <c r="E43" s="20">
        <v>200</v>
      </c>
      <c r="F43" s="20">
        <v>300</v>
      </c>
      <c r="G43" s="20">
        <v>100</v>
      </c>
      <c r="H43" s="20">
        <v>100</v>
      </c>
      <c r="I43" s="15">
        <v>9</v>
      </c>
      <c r="J43" s="20">
        <v>9</v>
      </c>
      <c r="K43" s="20">
        <f t="shared" si="0"/>
        <v>718</v>
      </c>
    </row>
    <row r="44" spans="1:11" ht="48">
      <c r="A44" s="15">
        <v>25</v>
      </c>
      <c r="B44" s="19" t="s">
        <v>10</v>
      </c>
      <c r="C44" s="19" t="s">
        <v>15</v>
      </c>
      <c r="D44" s="15" t="s">
        <v>6</v>
      </c>
      <c r="E44" s="20">
        <v>250</v>
      </c>
      <c r="F44" s="15">
        <v>40</v>
      </c>
      <c r="G44" s="20">
        <v>30</v>
      </c>
      <c r="H44" s="20">
        <v>30</v>
      </c>
      <c r="I44" s="20">
        <v>20</v>
      </c>
      <c r="J44" s="20">
        <v>20</v>
      </c>
      <c r="K44" s="20">
        <f t="shared" si="0"/>
        <v>390</v>
      </c>
    </row>
    <row r="45" spans="1:11" ht="24">
      <c r="A45" s="15">
        <v>26</v>
      </c>
      <c r="B45" s="19" t="s">
        <v>33</v>
      </c>
      <c r="C45" s="19" t="s">
        <v>39</v>
      </c>
      <c r="D45" s="15" t="s">
        <v>6</v>
      </c>
      <c r="E45" s="15"/>
      <c r="F45" s="20">
        <v>200</v>
      </c>
      <c r="G45" s="15"/>
      <c r="H45" s="15"/>
      <c r="I45" s="15"/>
      <c r="J45" s="15"/>
      <c r="K45" s="20">
        <f t="shared" si="0"/>
        <v>200</v>
      </c>
    </row>
    <row r="46" spans="1:11" ht="24">
      <c r="A46" s="15">
        <v>27</v>
      </c>
      <c r="B46" s="19" t="s">
        <v>35</v>
      </c>
      <c r="C46" s="19" t="s">
        <v>41</v>
      </c>
      <c r="D46" s="15" t="s">
        <v>25</v>
      </c>
      <c r="E46" s="20">
        <v>40</v>
      </c>
      <c r="F46" s="15"/>
      <c r="G46" s="20">
        <v>0</v>
      </c>
      <c r="H46" s="20">
        <v>0</v>
      </c>
      <c r="I46" s="20">
        <v>2</v>
      </c>
      <c r="J46" s="15"/>
      <c r="K46" s="20">
        <f t="shared" si="0"/>
        <v>42</v>
      </c>
    </row>
    <row r="47" spans="1:11" ht="24">
      <c r="A47" s="15">
        <v>28</v>
      </c>
      <c r="B47" s="19" t="s">
        <v>34</v>
      </c>
      <c r="C47" s="19" t="s">
        <v>40</v>
      </c>
      <c r="D47" s="15" t="s">
        <v>25</v>
      </c>
      <c r="E47" s="20">
        <v>50</v>
      </c>
      <c r="F47" s="15"/>
      <c r="G47" s="20">
        <v>5</v>
      </c>
      <c r="H47" s="20">
        <v>5</v>
      </c>
      <c r="I47" s="15"/>
      <c r="J47" s="20">
        <v>4</v>
      </c>
      <c r="K47" s="20">
        <f t="shared" si="0"/>
        <v>64</v>
      </c>
    </row>
    <row r="48" spans="1:11" ht="25.5">
      <c r="A48" s="15">
        <v>29</v>
      </c>
      <c r="B48" s="19" t="s">
        <v>186</v>
      </c>
      <c r="C48" s="19" t="s">
        <v>42</v>
      </c>
      <c r="D48" s="15" t="s">
        <v>6</v>
      </c>
      <c r="E48" s="20">
        <v>30</v>
      </c>
      <c r="F48" s="20">
        <v>50</v>
      </c>
      <c r="G48" s="20">
        <v>10</v>
      </c>
      <c r="H48" s="20">
        <v>10</v>
      </c>
      <c r="I48" s="20">
        <v>5</v>
      </c>
      <c r="J48" s="20">
        <v>5</v>
      </c>
      <c r="K48" s="20">
        <f t="shared" si="0"/>
        <v>110</v>
      </c>
    </row>
    <row r="49" spans="1:11" ht="37.5">
      <c r="A49" s="15">
        <v>30</v>
      </c>
      <c r="B49" s="19" t="s">
        <v>187</v>
      </c>
      <c r="C49" s="19" t="s">
        <v>43</v>
      </c>
      <c r="D49" s="15" t="s">
        <v>6</v>
      </c>
      <c r="E49" s="20">
        <v>180</v>
      </c>
      <c r="F49" s="20">
        <v>100</v>
      </c>
      <c r="G49" s="20">
        <v>30</v>
      </c>
      <c r="H49" s="20">
        <v>30</v>
      </c>
      <c r="I49" s="20">
        <v>30</v>
      </c>
      <c r="J49" s="20">
        <v>30</v>
      </c>
      <c r="K49" s="20">
        <f t="shared" si="0"/>
        <v>400</v>
      </c>
    </row>
    <row r="50" spans="1:11" ht="37.5">
      <c r="A50" s="15">
        <v>31</v>
      </c>
      <c r="B50" s="19" t="s">
        <v>188</v>
      </c>
      <c r="C50" s="19" t="s">
        <v>189</v>
      </c>
      <c r="D50" s="15" t="s">
        <v>6</v>
      </c>
      <c r="E50" s="20">
        <v>150</v>
      </c>
      <c r="F50" s="20">
        <v>100</v>
      </c>
      <c r="G50" s="20">
        <v>0</v>
      </c>
      <c r="H50" s="20">
        <v>0</v>
      </c>
      <c r="I50" s="15"/>
      <c r="J50" s="20">
        <v>52</v>
      </c>
      <c r="K50" s="20">
        <f t="shared" si="0"/>
        <v>302</v>
      </c>
    </row>
    <row r="51" spans="1:11" ht="37.5">
      <c r="A51" s="15">
        <v>32</v>
      </c>
      <c r="B51" s="19" t="s">
        <v>191</v>
      </c>
      <c r="C51" s="19" t="s">
        <v>47</v>
      </c>
      <c r="D51" s="15" t="s">
        <v>6</v>
      </c>
      <c r="E51" s="20">
        <v>25</v>
      </c>
      <c r="F51" s="20">
        <v>20</v>
      </c>
      <c r="G51" s="20">
        <v>10</v>
      </c>
      <c r="H51" s="20">
        <v>10</v>
      </c>
      <c r="I51" s="15">
        <v>10</v>
      </c>
      <c r="J51" s="20">
        <v>10</v>
      </c>
      <c r="K51" s="20">
        <f t="shared" si="0"/>
        <v>85</v>
      </c>
    </row>
    <row r="52" spans="1:11" ht="37.5">
      <c r="A52" s="15">
        <v>33</v>
      </c>
      <c r="B52" s="19" t="s">
        <v>192</v>
      </c>
      <c r="C52" s="19" t="s">
        <v>47</v>
      </c>
      <c r="D52" s="15" t="s">
        <v>6</v>
      </c>
      <c r="E52" s="20">
        <v>30</v>
      </c>
      <c r="F52" s="15"/>
      <c r="G52" s="20">
        <v>10</v>
      </c>
      <c r="H52" s="20">
        <v>10</v>
      </c>
      <c r="I52" s="20">
        <v>5</v>
      </c>
      <c r="J52" s="15"/>
      <c r="K52" s="20">
        <f aca="true" t="shared" si="1" ref="K52:K83">SUM(E52:J52)</f>
        <v>55</v>
      </c>
    </row>
    <row r="53" spans="1:11" ht="48">
      <c r="A53" s="15">
        <v>34</v>
      </c>
      <c r="B53" s="19" t="s">
        <v>193</v>
      </c>
      <c r="C53" s="19" t="s">
        <v>48</v>
      </c>
      <c r="D53" s="15" t="s">
        <v>6</v>
      </c>
      <c r="E53" s="20">
        <v>250</v>
      </c>
      <c r="F53" s="20">
        <v>180</v>
      </c>
      <c r="G53" s="20">
        <v>50</v>
      </c>
      <c r="H53" s="20">
        <v>50</v>
      </c>
      <c r="I53" s="20">
        <v>15</v>
      </c>
      <c r="J53" s="20">
        <v>40</v>
      </c>
      <c r="K53" s="20">
        <f t="shared" si="1"/>
        <v>585</v>
      </c>
    </row>
    <row r="54" spans="1:11" ht="36">
      <c r="A54" s="15">
        <v>35</v>
      </c>
      <c r="B54" s="19" t="s">
        <v>44</v>
      </c>
      <c r="C54" s="19" t="s">
        <v>49</v>
      </c>
      <c r="D54" s="15" t="s">
        <v>6</v>
      </c>
      <c r="E54" s="20">
        <v>50</v>
      </c>
      <c r="F54" s="20">
        <v>30</v>
      </c>
      <c r="G54" s="20">
        <v>5</v>
      </c>
      <c r="H54" s="20">
        <v>5</v>
      </c>
      <c r="I54" s="20">
        <v>5</v>
      </c>
      <c r="J54" s="20">
        <v>5</v>
      </c>
      <c r="K54" s="20">
        <f t="shared" si="1"/>
        <v>100</v>
      </c>
    </row>
    <row r="55" spans="1:11" ht="36">
      <c r="A55" s="15">
        <v>36</v>
      </c>
      <c r="B55" s="19" t="s">
        <v>45</v>
      </c>
      <c r="C55" s="19" t="s">
        <v>50</v>
      </c>
      <c r="D55" s="15"/>
      <c r="E55" s="20">
        <v>40</v>
      </c>
      <c r="F55" s="20">
        <v>30</v>
      </c>
      <c r="G55" s="20">
        <v>5</v>
      </c>
      <c r="H55" s="20">
        <v>5</v>
      </c>
      <c r="I55" s="20">
        <v>5</v>
      </c>
      <c r="J55" s="20">
        <v>5</v>
      </c>
      <c r="K55" s="20">
        <f t="shared" si="1"/>
        <v>90</v>
      </c>
    </row>
    <row r="56" spans="1:11" ht="48">
      <c r="A56" s="15">
        <v>37</v>
      </c>
      <c r="B56" s="19" t="s">
        <v>17</v>
      </c>
      <c r="C56" s="19" t="s">
        <v>18</v>
      </c>
      <c r="D56" s="15" t="s">
        <v>6</v>
      </c>
      <c r="E56" s="20">
        <v>50</v>
      </c>
      <c r="F56" s="20">
        <v>30</v>
      </c>
      <c r="G56" s="20">
        <v>10</v>
      </c>
      <c r="H56" s="20">
        <v>10</v>
      </c>
      <c r="I56" s="15">
        <v>5</v>
      </c>
      <c r="J56" s="20">
        <v>5</v>
      </c>
      <c r="K56" s="20">
        <f t="shared" si="1"/>
        <v>110</v>
      </c>
    </row>
    <row r="57" spans="1:11" ht="48">
      <c r="A57" s="15">
        <v>38</v>
      </c>
      <c r="B57" s="19" t="s">
        <v>195</v>
      </c>
      <c r="C57" s="19" t="s">
        <v>54</v>
      </c>
      <c r="D57" s="15" t="s">
        <v>6</v>
      </c>
      <c r="E57" s="20">
        <v>100</v>
      </c>
      <c r="F57" s="15"/>
      <c r="G57" s="20">
        <v>20</v>
      </c>
      <c r="H57" s="20">
        <v>20</v>
      </c>
      <c r="I57" s="20">
        <v>10</v>
      </c>
      <c r="J57" s="20">
        <v>30</v>
      </c>
      <c r="K57" s="20">
        <f t="shared" si="1"/>
        <v>180</v>
      </c>
    </row>
    <row r="58" spans="1:11" ht="50.25">
      <c r="A58" s="15">
        <v>39</v>
      </c>
      <c r="B58" s="19" t="s">
        <v>216</v>
      </c>
      <c r="C58" s="19" t="s">
        <v>106</v>
      </c>
      <c r="D58" s="15" t="s">
        <v>6</v>
      </c>
      <c r="E58" s="20">
        <v>30</v>
      </c>
      <c r="F58" s="15">
        <v>10</v>
      </c>
      <c r="G58" s="20">
        <v>2</v>
      </c>
      <c r="H58" s="20">
        <v>2</v>
      </c>
      <c r="I58" s="20">
        <v>2</v>
      </c>
      <c r="J58" s="20">
        <v>50</v>
      </c>
      <c r="K58" s="20">
        <f t="shared" si="1"/>
        <v>96</v>
      </c>
    </row>
    <row r="59" spans="1:11" ht="37.5">
      <c r="A59" s="15">
        <v>40</v>
      </c>
      <c r="B59" s="19" t="s">
        <v>194</v>
      </c>
      <c r="C59" s="19" t="s">
        <v>53</v>
      </c>
      <c r="D59" s="15" t="s">
        <v>6</v>
      </c>
      <c r="E59" s="20">
        <v>260</v>
      </c>
      <c r="F59" s="20">
        <v>100</v>
      </c>
      <c r="G59" s="20">
        <v>5</v>
      </c>
      <c r="H59" s="20">
        <v>5</v>
      </c>
      <c r="I59" s="20">
        <v>10</v>
      </c>
      <c r="J59" s="20">
        <v>19</v>
      </c>
      <c r="K59" s="20">
        <f t="shared" si="1"/>
        <v>399</v>
      </c>
    </row>
    <row r="60" spans="1:11" ht="36">
      <c r="A60" s="15">
        <v>41</v>
      </c>
      <c r="B60" s="19" t="s">
        <v>52</v>
      </c>
      <c r="C60" s="19" t="s">
        <v>55</v>
      </c>
      <c r="D60" s="15" t="s">
        <v>6</v>
      </c>
      <c r="E60" s="20">
        <v>15</v>
      </c>
      <c r="F60" s="20">
        <v>4</v>
      </c>
      <c r="G60" s="20">
        <v>5</v>
      </c>
      <c r="H60" s="20">
        <v>5</v>
      </c>
      <c r="I60" s="15"/>
      <c r="J60" s="20">
        <v>5</v>
      </c>
      <c r="K60" s="20">
        <f t="shared" si="1"/>
        <v>34</v>
      </c>
    </row>
    <row r="61" spans="1:11" ht="37.5">
      <c r="A61" s="15">
        <v>42</v>
      </c>
      <c r="B61" s="19" t="s">
        <v>197</v>
      </c>
      <c r="C61" s="19" t="s">
        <v>56</v>
      </c>
      <c r="D61" s="15" t="s">
        <v>6</v>
      </c>
      <c r="E61" s="20">
        <v>70</v>
      </c>
      <c r="F61" s="20">
        <v>30</v>
      </c>
      <c r="G61" s="20">
        <v>10</v>
      </c>
      <c r="H61" s="20">
        <v>10</v>
      </c>
      <c r="I61" s="20">
        <v>4</v>
      </c>
      <c r="J61" s="20">
        <v>2</v>
      </c>
      <c r="K61" s="20">
        <f t="shared" si="1"/>
        <v>126</v>
      </c>
    </row>
    <row r="62" spans="1:11" ht="49.5">
      <c r="A62" s="15">
        <v>43</v>
      </c>
      <c r="B62" s="19" t="s">
        <v>198</v>
      </c>
      <c r="C62" s="19" t="s">
        <v>57</v>
      </c>
      <c r="D62" s="15" t="s">
        <v>6</v>
      </c>
      <c r="E62" s="20">
        <v>100</v>
      </c>
      <c r="F62" s="20">
        <v>30</v>
      </c>
      <c r="G62" s="20">
        <v>5</v>
      </c>
      <c r="H62" s="20">
        <v>5</v>
      </c>
      <c r="I62" s="20">
        <v>10</v>
      </c>
      <c r="J62" s="20">
        <v>20</v>
      </c>
      <c r="K62" s="20">
        <f t="shared" si="1"/>
        <v>170</v>
      </c>
    </row>
    <row r="63" spans="1:11" ht="36.75">
      <c r="A63" s="15">
        <v>44</v>
      </c>
      <c r="B63" s="19" t="s">
        <v>199</v>
      </c>
      <c r="C63" s="19" t="s">
        <v>59</v>
      </c>
      <c r="D63" s="15" t="s">
        <v>25</v>
      </c>
      <c r="E63" s="20">
        <v>60</v>
      </c>
      <c r="F63" s="15"/>
      <c r="G63" s="20">
        <v>50</v>
      </c>
      <c r="H63" s="20">
        <v>50</v>
      </c>
      <c r="I63" s="15"/>
      <c r="J63" s="20">
        <v>4</v>
      </c>
      <c r="K63" s="20">
        <f t="shared" si="1"/>
        <v>164</v>
      </c>
    </row>
    <row r="64" spans="1:11" ht="36">
      <c r="A64" s="15">
        <v>45</v>
      </c>
      <c r="B64" s="19" t="s">
        <v>69</v>
      </c>
      <c r="C64" s="19" t="s">
        <v>75</v>
      </c>
      <c r="D64" s="15" t="s">
        <v>6</v>
      </c>
      <c r="E64" s="20">
        <v>700</v>
      </c>
      <c r="F64" s="20">
        <v>200</v>
      </c>
      <c r="G64" s="20">
        <v>80</v>
      </c>
      <c r="H64" s="20">
        <v>80</v>
      </c>
      <c r="I64" s="20">
        <v>40</v>
      </c>
      <c r="J64" s="20">
        <v>40</v>
      </c>
      <c r="K64" s="20">
        <f t="shared" si="1"/>
        <v>1140</v>
      </c>
    </row>
    <row r="65" spans="1:11" ht="36">
      <c r="A65" s="15">
        <v>46</v>
      </c>
      <c r="B65" s="19" t="s">
        <v>58</v>
      </c>
      <c r="C65" s="19" t="s">
        <v>60</v>
      </c>
      <c r="D65" s="15" t="s">
        <v>6</v>
      </c>
      <c r="E65" s="20">
        <v>80</v>
      </c>
      <c r="F65" s="15">
        <v>50</v>
      </c>
      <c r="G65" s="20">
        <v>10</v>
      </c>
      <c r="H65" s="20">
        <v>10</v>
      </c>
      <c r="I65" s="20">
        <v>4</v>
      </c>
      <c r="J65" s="20">
        <v>25</v>
      </c>
      <c r="K65" s="20">
        <f t="shared" si="1"/>
        <v>179</v>
      </c>
    </row>
    <row r="66" spans="1:11" ht="37.5">
      <c r="A66" s="15">
        <v>47</v>
      </c>
      <c r="B66" s="19" t="s">
        <v>200</v>
      </c>
      <c r="C66" s="19" t="s">
        <v>61</v>
      </c>
      <c r="D66" s="15" t="s">
        <v>6</v>
      </c>
      <c r="E66" s="20">
        <v>90</v>
      </c>
      <c r="F66" s="20">
        <v>10</v>
      </c>
      <c r="G66" s="20">
        <v>10</v>
      </c>
      <c r="H66" s="20">
        <v>10</v>
      </c>
      <c r="I66" s="20">
        <v>10</v>
      </c>
      <c r="J66" s="20">
        <v>5</v>
      </c>
      <c r="K66" s="20">
        <f t="shared" si="1"/>
        <v>135</v>
      </c>
    </row>
    <row r="67" spans="1:11" ht="37.5">
      <c r="A67" s="15">
        <v>48</v>
      </c>
      <c r="B67" s="19" t="s">
        <v>201</v>
      </c>
      <c r="C67" s="19" t="s">
        <v>62</v>
      </c>
      <c r="D67" s="15" t="s">
        <v>6</v>
      </c>
      <c r="E67" s="20">
        <v>15</v>
      </c>
      <c r="F67" s="20">
        <v>5</v>
      </c>
      <c r="G67" s="20">
        <v>10</v>
      </c>
      <c r="H67" s="20">
        <v>10</v>
      </c>
      <c r="I67" s="15"/>
      <c r="J67" s="20">
        <v>2</v>
      </c>
      <c r="K67" s="20">
        <f t="shared" si="1"/>
        <v>42</v>
      </c>
    </row>
    <row r="68" spans="1:11" ht="37.5">
      <c r="A68" s="15">
        <v>49</v>
      </c>
      <c r="B68" s="19" t="s">
        <v>202</v>
      </c>
      <c r="C68" s="19" t="s">
        <v>63</v>
      </c>
      <c r="D68" s="15" t="s">
        <v>6</v>
      </c>
      <c r="E68" s="20">
        <v>20</v>
      </c>
      <c r="F68" s="15">
        <v>30</v>
      </c>
      <c r="G68" s="20">
        <v>20</v>
      </c>
      <c r="H68" s="20">
        <v>10</v>
      </c>
      <c r="I68" s="20">
        <v>2</v>
      </c>
      <c r="J68" s="15">
        <v>2</v>
      </c>
      <c r="K68" s="20">
        <f t="shared" si="1"/>
        <v>84</v>
      </c>
    </row>
    <row r="69" spans="1:11" ht="60">
      <c r="A69" s="15">
        <v>50</v>
      </c>
      <c r="B69" s="19" t="s">
        <v>204</v>
      </c>
      <c r="C69" s="19" t="s">
        <v>70</v>
      </c>
      <c r="D69" s="15" t="s">
        <v>6</v>
      </c>
      <c r="E69" s="20">
        <v>500</v>
      </c>
      <c r="F69" s="20">
        <v>250</v>
      </c>
      <c r="G69" s="20">
        <v>10</v>
      </c>
      <c r="H69" s="20">
        <v>10</v>
      </c>
      <c r="I69" s="20">
        <v>40</v>
      </c>
      <c r="J69" s="20">
        <v>40</v>
      </c>
      <c r="K69" s="20">
        <f t="shared" si="1"/>
        <v>850</v>
      </c>
    </row>
    <row r="70" spans="1:11" ht="49.5">
      <c r="A70" s="15">
        <v>51</v>
      </c>
      <c r="B70" s="19" t="s">
        <v>203</v>
      </c>
      <c r="C70" s="19" t="s">
        <v>64</v>
      </c>
      <c r="D70" s="15" t="s">
        <v>6</v>
      </c>
      <c r="E70" s="20">
        <v>200</v>
      </c>
      <c r="F70" s="20">
        <v>100</v>
      </c>
      <c r="G70" s="20">
        <v>15</v>
      </c>
      <c r="H70" s="20">
        <v>15</v>
      </c>
      <c r="I70" s="20">
        <v>20</v>
      </c>
      <c r="J70" s="20">
        <v>20</v>
      </c>
      <c r="K70" s="20">
        <f t="shared" si="1"/>
        <v>370</v>
      </c>
    </row>
    <row r="71" spans="1:11" ht="36">
      <c r="A71" s="15">
        <v>52</v>
      </c>
      <c r="B71" s="19" t="s">
        <v>67</v>
      </c>
      <c r="C71" s="19" t="s">
        <v>73</v>
      </c>
      <c r="D71" s="15" t="s">
        <v>6</v>
      </c>
      <c r="E71" s="20">
        <v>900</v>
      </c>
      <c r="F71" s="20">
        <v>200</v>
      </c>
      <c r="G71" s="20">
        <v>20</v>
      </c>
      <c r="H71" s="20">
        <v>20</v>
      </c>
      <c r="I71" s="20">
        <v>40</v>
      </c>
      <c r="J71" s="20">
        <v>40</v>
      </c>
      <c r="K71" s="20">
        <f t="shared" si="1"/>
        <v>1220</v>
      </c>
    </row>
    <row r="72" spans="1:11" ht="60">
      <c r="A72" s="15">
        <v>53</v>
      </c>
      <c r="B72" s="19" t="s">
        <v>66</v>
      </c>
      <c r="C72" s="19" t="s">
        <v>72</v>
      </c>
      <c r="D72" s="15" t="s">
        <v>6</v>
      </c>
      <c r="E72" s="20">
        <v>200</v>
      </c>
      <c r="F72" s="20">
        <v>400</v>
      </c>
      <c r="G72" s="20">
        <v>80</v>
      </c>
      <c r="H72" s="20">
        <v>80</v>
      </c>
      <c r="I72" s="20">
        <v>40</v>
      </c>
      <c r="J72" s="20">
        <v>40</v>
      </c>
      <c r="K72" s="20">
        <f t="shared" si="1"/>
        <v>840</v>
      </c>
    </row>
    <row r="73" spans="1:11" ht="48">
      <c r="A73" s="15">
        <v>54</v>
      </c>
      <c r="B73" s="19" t="s">
        <v>68</v>
      </c>
      <c r="C73" s="19" t="s">
        <v>74</v>
      </c>
      <c r="D73" s="15" t="s">
        <v>6</v>
      </c>
      <c r="E73" s="20">
        <v>90</v>
      </c>
      <c r="F73" s="20">
        <v>20</v>
      </c>
      <c r="G73" s="20">
        <v>20</v>
      </c>
      <c r="H73" s="20">
        <v>20</v>
      </c>
      <c r="I73" s="20">
        <v>10</v>
      </c>
      <c r="J73" s="20">
        <v>10</v>
      </c>
      <c r="K73" s="20">
        <f t="shared" si="1"/>
        <v>170</v>
      </c>
    </row>
    <row r="74" spans="1:11" ht="24">
      <c r="A74" s="15">
        <v>55</v>
      </c>
      <c r="B74" s="19" t="s">
        <v>76</v>
      </c>
      <c r="C74" s="19" t="s">
        <v>80</v>
      </c>
      <c r="D74" s="15" t="s">
        <v>6</v>
      </c>
      <c r="E74" s="20">
        <v>200</v>
      </c>
      <c r="F74" s="20">
        <v>30</v>
      </c>
      <c r="G74" s="20">
        <v>5</v>
      </c>
      <c r="H74" s="20">
        <v>5</v>
      </c>
      <c r="I74" s="20">
        <v>5</v>
      </c>
      <c r="J74" s="20">
        <v>5</v>
      </c>
      <c r="K74" s="20">
        <f t="shared" si="1"/>
        <v>250</v>
      </c>
    </row>
    <row r="75" spans="1:11" ht="48">
      <c r="A75" s="15">
        <v>56</v>
      </c>
      <c r="B75" s="19" t="s">
        <v>205</v>
      </c>
      <c r="C75" s="19" t="s">
        <v>79</v>
      </c>
      <c r="D75" s="15" t="s">
        <v>6</v>
      </c>
      <c r="E75" s="20">
        <v>70</v>
      </c>
      <c r="F75" s="20">
        <v>10</v>
      </c>
      <c r="G75" s="20">
        <v>5</v>
      </c>
      <c r="H75" s="20">
        <v>5</v>
      </c>
      <c r="I75" s="20">
        <v>2</v>
      </c>
      <c r="J75" s="20">
        <v>2</v>
      </c>
      <c r="K75" s="20">
        <f t="shared" si="1"/>
        <v>94</v>
      </c>
    </row>
    <row r="76" spans="1:11" ht="48">
      <c r="A76" s="15">
        <v>57</v>
      </c>
      <c r="B76" s="19" t="s">
        <v>77</v>
      </c>
      <c r="C76" s="19" t="s">
        <v>81</v>
      </c>
      <c r="D76" s="15" t="s">
        <v>6</v>
      </c>
      <c r="E76" s="20">
        <v>400</v>
      </c>
      <c r="F76" s="20">
        <v>400</v>
      </c>
      <c r="G76" s="20">
        <v>10</v>
      </c>
      <c r="H76" s="20">
        <v>10</v>
      </c>
      <c r="I76" s="20">
        <v>6</v>
      </c>
      <c r="J76" s="20">
        <v>6</v>
      </c>
      <c r="K76" s="20">
        <f t="shared" si="1"/>
        <v>832</v>
      </c>
    </row>
    <row r="77" spans="1:11" ht="36">
      <c r="A77" s="15">
        <v>58</v>
      </c>
      <c r="B77" s="19" t="s">
        <v>65</v>
      </c>
      <c r="C77" s="19" t="s">
        <v>71</v>
      </c>
      <c r="D77" s="15" t="s">
        <v>6</v>
      </c>
      <c r="E77" s="20">
        <v>130</v>
      </c>
      <c r="F77" s="15">
        <v>60</v>
      </c>
      <c r="G77" s="20">
        <v>40</v>
      </c>
      <c r="H77" s="20">
        <v>40</v>
      </c>
      <c r="I77" s="15">
        <v>10</v>
      </c>
      <c r="J77" s="15">
        <v>10</v>
      </c>
      <c r="K77" s="20">
        <f t="shared" si="1"/>
        <v>290</v>
      </c>
    </row>
    <row r="78" spans="1:11" ht="37.5">
      <c r="A78" s="15">
        <v>59</v>
      </c>
      <c r="B78" s="19" t="s">
        <v>206</v>
      </c>
      <c r="C78" s="19" t="s">
        <v>82</v>
      </c>
      <c r="D78" s="15" t="s">
        <v>6</v>
      </c>
      <c r="E78" s="20">
        <v>35</v>
      </c>
      <c r="F78" s="20">
        <v>10</v>
      </c>
      <c r="G78" s="20">
        <v>5</v>
      </c>
      <c r="H78" s="20">
        <v>5</v>
      </c>
      <c r="I78" s="20">
        <v>2</v>
      </c>
      <c r="J78" s="20">
        <v>2</v>
      </c>
      <c r="K78" s="20">
        <f t="shared" si="1"/>
        <v>59</v>
      </c>
    </row>
    <row r="79" spans="1:11" ht="37.5">
      <c r="A79" s="15">
        <v>60</v>
      </c>
      <c r="B79" s="19" t="s">
        <v>51</v>
      </c>
      <c r="C79" s="19" t="s">
        <v>196</v>
      </c>
      <c r="D79" s="15" t="s">
        <v>6</v>
      </c>
      <c r="E79" s="20">
        <v>70</v>
      </c>
      <c r="F79" s="20">
        <v>20</v>
      </c>
      <c r="G79" s="20">
        <v>2</v>
      </c>
      <c r="H79" s="20">
        <v>2</v>
      </c>
      <c r="I79" s="15">
        <v>2</v>
      </c>
      <c r="J79" s="15">
        <v>2</v>
      </c>
      <c r="K79" s="20">
        <f t="shared" si="1"/>
        <v>98</v>
      </c>
    </row>
    <row r="80" spans="1:11" ht="24">
      <c r="A80" s="15">
        <v>61</v>
      </c>
      <c r="B80" s="19" t="s">
        <v>78</v>
      </c>
      <c r="C80" s="19" t="s">
        <v>83</v>
      </c>
      <c r="D80" s="15" t="s">
        <v>6</v>
      </c>
      <c r="E80" s="20">
        <v>60</v>
      </c>
      <c r="F80" s="20">
        <v>30</v>
      </c>
      <c r="G80" s="20">
        <v>10</v>
      </c>
      <c r="H80" s="20">
        <v>10</v>
      </c>
      <c r="I80" s="20">
        <v>5</v>
      </c>
      <c r="J80" s="20">
        <v>5</v>
      </c>
      <c r="K80" s="20">
        <f t="shared" si="1"/>
        <v>120</v>
      </c>
    </row>
    <row r="81" spans="1:11" ht="49.5">
      <c r="A81" s="15">
        <v>62</v>
      </c>
      <c r="B81" s="19" t="s">
        <v>210</v>
      </c>
      <c r="C81" s="19" t="s">
        <v>89</v>
      </c>
      <c r="D81" s="15" t="s">
        <v>25</v>
      </c>
      <c r="E81" s="15"/>
      <c r="F81" s="15"/>
      <c r="G81" s="20">
        <v>10</v>
      </c>
      <c r="H81" s="20">
        <v>10</v>
      </c>
      <c r="I81" s="15"/>
      <c r="J81" s="15"/>
      <c r="K81" s="20">
        <f t="shared" si="1"/>
        <v>20</v>
      </c>
    </row>
    <row r="82" spans="1:11" ht="36.75">
      <c r="A82" s="15">
        <v>63</v>
      </c>
      <c r="B82" s="19" t="s">
        <v>211</v>
      </c>
      <c r="C82" s="19" t="s">
        <v>90</v>
      </c>
      <c r="D82" s="15" t="s">
        <v>25</v>
      </c>
      <c r="E82" s="15"/>
      <c r="F82" s="15"/>
      <c r="G82" s="20">
        <v>10</v>
      </c>
      <c r="H82" s="20">
        <v>10</v>
      </c>
      <c r="I82" s="15"/>
      <c r="J82" s="15"/>
      <c r="K82" s="20">
        <f t="shared" si="1"/>
        <v>20</v>
      </c>
    </row>
    <row r="83" spans="1:11" ht="36.75">
      <c r="A83" s="15">
        <v>64</v>
      </c>
      <c r="B83" s="19" t="s">
        <v>212</v>
      </c>
      <c r="C83" s="19" t="s">
        <v>91</v>
      </c>
      <c r="D83" s="15" t="s">
        <v>25</v>
      </c>
      <c r="E83" s="15"/>
      <c r="F83" s="15"/>
      <c r="G83" s="20">
        <v>10</v>
      </c>
      <c r="H83" s="20">
        <v>10</v>
      </c>
      <c r="I83" s="15"/>
      <c r="J83" s="15"/>
      <c r="K83" s="20">
        <f t="shared" si="1"/>
        <v>20</v>
      </c>
    </row>
    <row r="84" spans="1:11" ht="36.75">
      <c r="A84" s="15">
        <v>65</v>
      </c>
      <c r="B84" s="19" t="s">
        <v>207</v>
      </c>
      <c r="C84" s="19" t="s">
        <v>84</v>
      </c>
      <c r="D84" s="15" t="s">
        <v>25</v>
      </c>
      <c r="E84" s="20">
        <v>30</v>
      </c>
      <c r="F84" s="15"/>
      <c r="G84" s="20">
        <v>20</v>
      </c>
      <c r="H84" s="20">
        <v>20</v>
      </c>
      <c r="I84" s="15"/>
      <c r="J84" s="15"/>
      <c r="K84" s="20">
        <f aca="true" t="shared" si="2" ref="K84:K115">SUM(E84:J84)</f>
        <v>70</v>
      </c>
    </row>
    <row r="85" spans="1:11" ht="36.75">
      <c r="A85" s="15">
        <v>66</v>
      </c>
      <c r="B85" s="19" t="s">
        <v>208</v>
      </c>
      <c r="C85" s="19" t="s">
        <v>85</v>
      </c>
      <c r="D85" s="15" t="s">
        <v>25</v>
      </c>
      <c r="E85" s="20">
        <v>30</v>
      </c>
      <c r="F85" s="15"/>
      <c r="G85" s="20">
        <v>20</v>
      </c>
      <c r="H85" s="20">
        <v>20</v>
      </c>
      <c r="I85" s="15"/>
      <c r="J85" s="15"/>
      <c r="K85" s="20">
        <f t="shared" si="2"/>
        <v>70</v>
      </c>
    </row>
    <row r="86" spans="1:11" ht="36.75">
      <c r="A86" s="15">
        <v>67</v>
      </c>
      <c r="B86" s="19" t="s">
        <v>209</v>
      </c>
      <c r="C86" s="19" t="s">
        <v>88</v>
      </c>
      <c r="D86" s="15" t="s">
        <v>25</v>
      </c>
      <c r="E86" s="20">
        <v>40</v>
      </c>
      <c r="F86" s="15">
        <v>30</v>
      </c>
      <c r="G86" s="20">
        <v>30</v>
      </c>
      <c r="H86" s="20">
        <v>30</v>
      </c>
      <c r="I86" s="20">
        <v>5</v>
      </c>
      <c r="J86" s="20">
        <v>5</v>
      </c>
      <c r="K86" s="20">
        <f t="shared" si="2"/>
        <v>140</v>
      </c>
    </row>
    <row r="87" spans="1:11" ht="36.75">
      <c r="A87" s="15">
        <v>68</v>
      </c>
      <c r="B87" s="19" t="s">
        <v>190</v>
      </c>
      <c r="C87" s="19" t="s">
        <v>46</v>
      </c>
      <c r="D87" s="15" t="s">
        <v>6</v>
      </c>
      <c r="E87" s="20">
        <v>25</v>
      </c>
      <c r="F87" s="20">
        <v>20</v>
      </c>
      <c r="G87" s="20">
        <v>10</v>
      </c>
      <c r="H87" s="20">
        <v>10</v>
      </c>
      <c r="I87" s="15"/>
      <c r="J87" s="15"/>
      <c r="K87" s="20">
        <f t="shared" si="2"/>
        <v>65</v>
      </c>
    </row>
    <row r="88" spans="1:11" ht="36">
      <c r="A88" s="15">
        <v>69</v>
      </c>
      <c r="B88" s="19" t="s">
        <v>213</v>
      </c>
      <c r="C88" s="19" t="s">
        <v>92</v>
      </c>
      <c r="D88" s="15" t="s">
        <v>6</v>
      </c>
      <c r="E88" s="20">
        <v>30</v>
      </c>
      <c r="F88" s="20">
        <v>100</v>
      </c>
      <c r="G88" s="20">
        <v>0</v>
      </c>
      <c r="H88" s="20">
        <v>0</v>
      </c>
      <c r="I88" s="15"/>
      <c r="J88" s="15"/>
      <c r="K88" s="20">
        <f t="shared" si="2"/>
        <v>130</v>
      </c>
    </row>
    <row r="89" spans="1:11" ht="48">
      <c r="A89" s="15">
        <v>70</v>
      </c>
      <c r="B89" s="19" t="s">
        <v>95</v>
      </c>
      <c r="C89" s="19" t="s">
        <v>102</v>
      </c>
      <c r="D89" s="15" t="s">
        <v>6</v>
      </c>
      <c r="E89" s="20">
        <v>400</v>
      </c>
      <c r="F89" s="20">
        <v>30</v>
      </c>
      <c r="G89" s="20">
        <v>30</v>
      </c>
      <c r="H89" s="20">
        <v>30</v>
      </c>
      <c r="I89" s="20">
        <v>3</v>
      </c>
      <c r="J89" s="20">
        <v>3</v>
      </c>
      <c r="K89" s="20">
        <f t="shared" si="2"/>
        <v>496</v>
      </c>
    </row>
    <row r="90" spans="1:11" ht="36">
      <c r="A90" s="15">
        <v>71</v>
      </c>
      <c r="B90" s="19" t="s">
        <v>94</v>
      </c>
      <c r="C90" s="19" t="s">
        <v>101</v>
      </c>
      <c r="D90" s="15" t="s">
        <v>6</v>
      </c>
      <c r="E90" s="20">
        <v>300</v>
      </c>
      <c r="F90" s="20">
        <v>30</v>
      </c>
      <c r="G90" s="20">
        <v>30</v>
      </c>
      <c r="H90" s="20">
        <v>30</v>
      </c>
      <c r="I90" s="20">
        <v>3</v>
      </c>
      <c r="J90" s="20">
        <v>3</v>
      </c>
      <c r="K90" s="20">
        <f t="shared" si="2"/>
        <v>396</v>
      </c>
    </row>
    <row r="91" spans="1:11" ht="37.5">
      <c r="A91" s="15">
        <v>72</v>
      </c>
      <c r="B91" s="19" t="s">
        <v>214</v>
      </c>
      <c r="C91" s="19" t="s">
        <v>93</v>
      </c>
      <c r="D91" s="15" t="s">
        <v>6</v>
      </c>
      <c r="E91" s="20">
        <v>100</v>
      </c>
      <c r="F91" s="20">
        <v>50</v>
      </c>
      <c r="G91" s="20">
        <v>15</v>
      </c>
      <c r="H91" s="20">
        <v>15</v>
      </c>
      <c r="I91" s="20">
        <v>5</v>
      </c>
      <c r="J91" s="20">
        <v>5</v>
      </c>
      <c r="K91" s="20">
        <f t="shared" si="2"/>
        <v>190</v>
      </c>
    </row>
    <row r="92" spans="1:11" ht="37.5">
      <c r="A92" s="15">
        <v>73</v>
      </c>
      <c r="B92" s="19" t="s">
        <v>215</v>
      </c>
      <c r="C92" s="19" t="s">
        <v>100</v>
      </c>
      <c r="D92" s="15" t="s">
        <v>6</v>
      </c>
      <c r="E92" s="20">
        <v>80</v>
      </c>
      <c r="F92" s="20">
        <v>20</v>
      </c>
      <c r="G92" s="20">
        <v>5</v>
      </c>
      <c r="H92" s="20">
        <v>5</v>
      </c>
      <c r="I92" s="20">
        <v>2</v>
      </c>
      <c r="J92" s="20">
        <v>2</v>
      </c>
      <c r="K92" s="20">
        <f t="shared" si="2"/>
        <v>114</v>
      </c>
    </row>
    <row r="93" spans="1:11" ht="24">
      <c r="A93" s="15">
        <v>74</v>
      </c>
      <c r="B93" s="19" t="s">
        <v>87</v>
      </c>
      <c r="C93" s="19" t="s">
        <v>93</v>
      </c>
      <c r="D93" s="15" t="s">
        <v>6</v>
      </c>
      <c r="E93" s="20">
        <v>800</v>
      </c>
      <c r="F93" s="20">
        <v>150</v>
      </c>
      <c r="G93" s="20">
        <v>100</v>
      </c>
      <c r="H93" s="20">
        <v>100</v>
      </c>
      <c r="I93" s="20">
        <v>60</v>
      </c>
      <c r="J93" s="20">
        <v>60</v>
      </c>
      <c r="K93" s="20">
        <f t="shared" si="2"/>
        <v>1270</v>
      </c>
    </row>
    <row r="94" spans="1:11" ht="24">
      <c r="A94" s="15">
        <v>75</v>
      </c>
      <c r="B94" s="19" t="s">
        <v>86</v>
      </c>
      <c r="C94" s="19" t="s">
        <v>93</v>
      </c>
      <c r="D94" s="15" t="s">
        <v>6</v>
      </c>
      <c r="E94" s="20">
        <v>150</v>
      </c>
      <c r="F94" s="20">
        <v>100</v>
      </c>
      <c r="G94" s="20">
        <v>15</v>
      </c>
      <c r="H94" s="20">
        <v>15</v>
      </c>
      <c r="I94" s="20">
        <v>10</v>
      </c>
      <c r="J94" s="20">
        <v>10</v>
      </c>
      <c r="K94" s="20">
        <f t="shared" si="2"/>
        <v>300</v>
      </c>
    </row>
    <row r="95" spans="1:11" ht="38.25">
      <c r="A95" s="15">
        <v>76</v>
      </c>
      <c r="B95" s="19" t="s">
        <v>218</v>
      </c>
      <c r="C95" s="19" t="s">
        <v>108</v>
      </c>
      <c r="D95" s="15" t="s">
        <v>25</v>
      </c>
      <c r="E95" s="20">
        <v>350</v>
      </c>
      <c r="F95" s="20">
        <v>200</v>
      </c>
      <c r="G95" s="20">
        <v>50</v>
      </c>
      <c r="H95" s="20">
        <v>50</v>
      </c>
      <c r="I95" s="20">
        <v>5</v>
      </c>
      <c r="J95" s="20">
        <v>5</v>
      </c>
      <c r="K95" s="20">
        <f t="shared" si="2"/>
        <v>660</v>
      </c>
    </row>
    <row r="96" spans="1:11" ht="36">
      <c r="A96" s="15">
        <v>77</v>
      </c>
      <c r="B96" s="19" t="s">
        <v>217</v>
      </c>
      <c r="C96" s="19" t="s">
        <v>107</v>
      </c>
      <c r="D96" s="15" t="s">
        <v>25</v>
      </c>
      <c r="E96" s="20">
        <v>400</v>
      </c>
      <c r="F96" s="20">
        <v>350</v>
      </c>
      <c r="G96" s="20">
        <v>50</v>
      </c>
      <c r="H96" s="20">
        <v>50</v>
      </c>
      <c r="I96" s="20">
        <v>20</v>
      </c>
      <c r="J96" s="20">
        <v>20</v>
      </c>
      <c r="K96" s="20">
        <f t="shared" si="2"/>
        <v>890</v>
      </c>
    </row>
    <row r="97" spans="1:11" ht="25.5">
      <c r="A97" s="15">
        <v>78</v>
      </c>
      <c r="B97" s="19" t="s">
        <v>219</v>
      </c>
      <c r="C97" s="19" t="s">
        <v>109</v>
      </c>
      <c r="D97" s="15" t="s">
        <v>25</v>
      </c>
      <c r="E97" s="20">
        <v>500</v>
      </c>
      <c r="F97" s="20">
        <v>500</v>
      </c>
      <c r="G97" s="20">
        <v>30</v>
      </c>
      <c r="H97" s="20">
        <v>30</v>
      </c>
      <c r="I97" s="20">
        <v>20</v>
      </c>
      <c r="J97" s="20">
        <v>20</v>
      </c>
      <c r="K97" s="20">
        <f t="shared" si="2"/>
        <v>1100</v>
      </c>
    </row>
    <row r="98" spans="1:11" ht="24.75">
      <c r="A98" s="15">
        <v>79</v>
      </c>
      <c r="B98" s="19" t="s">
        <v>220</v>
      </c>
      <c r="C98" s="19" t="s">
        <v>110</v>
      </c>
      <c r="D98" s="15" t="s">
        <v>25</v>
      </c>
      <c r="E98" s="20">
        <v>200</v>
      </c>
      <c r="F98" s="20">
        <v>50</v>
      </c>
      <c r="G98" s="20">
        <v>10</v>
      </c>
      <c r="H98" s="20">
        <v>10</v>
      </c>
      <c r="I98" s="20">
        <v>5</v>
      </c>
      <c r="J98" s="20">
        <v>5</v>
      </c>
      <c r="K98" s="20">
        <f t="shared" si="2"/>
        <v>280</v>
      </c>
    </row>
    <row r="99" spans="1:11" ht="25.5">
      <c r="A99" s="15">
        <v>80</v>
      </c>
      <c r="B99" s="19" t="s">
        <v>222</v>
      </c>
      <c r="C99" s="19" t="s">
        <v>112</v>
      </c>
      <c r="D99" s="15" t="s">
        <v>6</v>
      </c>
      <c r="E99" s="20">
        <v>50</v>
      </c>
      <c r="F99" s="20">
        <v>20</v>
      </c>
      <c r="G99" s="20">
        <v>10</v>
      </c>
      <c r="H99" s="20">
        <v>5</v>
      </c>
      <c r="I99" s="20">
        <v>5</v>
      </c>
      <c r="J99" s="20">
        <v>5</v>
      </c>
      <c r="K99" s="20">
        <f t="shared" si="2"/>
        <v>95</v>
      </c>
    </row>
    <row r="100" spans="1:11" ht="37.5">
      <c r="A100" s="15">
        <v>81</v>
      </c>
      <c r="B100" s="19" t="s">
        <v>221</v>
      </c>
      <c r="C100" s="19" t="s">
        <v>111</v>
      </c>
      <c r="D100" s="15" t="s">
        <v>6</v>
      </c>
      <c r="E100" s="20">
        <v>50</v>
      </c>
      <c r="F100" s="20">
        <v>30</v>
      </c>
      <c r="G100" s="20">
        <v>10</v>
      </c>
      <c r="H100" s="20">
        <v>5</v>
      </c>
      <c r="I100" s="20">
        <v>5</v>
      </c>
      <c r="J100" s="20">
        <v>5</v>
      </c>
      <c r="K100" s="20">
        <f t="shared" si="2"/>
        <v>105</v>
      </c>
    </row>
    <row r="101" spans="1:11" ht="24">
      <c r="A101" s="15">
        <v>82</v>
      </c>
      <c r="B101" s="19" t="s">
        <v>96</v>
      </c>
      <c r="C101" s="19" t="s">
        <v>103</v>
      </c>
      <c r="D101" s="15" t="s">
        <v>6</v>
      </c>
      <c r="E101" s="20">
        <v>160</v>
      </c>
      <c r="F101" s="20">
        <v>30</v>
      </c>
      <c r="G101" s="20">
        <v>15</v>
      </c>
      <c r="H101" s="20">
        <v>15</v>
      </c>
      <c r="I101" s="20">
        <v>10</v>
      </c>
      <c r="J101" s="20">
        <v>10</v>
      </c>
      <c r="K101" s="20">
        <f t="shared" si="2"/>
        <v>240</v>
      </c>
    </row>
    <row r="102" spans="1:11" ht="24">
      <c r="A102" s="15">
        <v>83</v>
      </c>
      <c r="B102" s="19" t="s">
        <v>97</v>
      </c>
      <c r="C102" s="19" t="s">
        <v>103</v>
      </c>
      <c r="D102" s="15" t="s">
        <v>6</v>
      </c>
      <c r="E102" s="20">
        <v>200</v>
      </c>
      <c r="F102" s="20">
        <v>30</v>
      </c>
      <c r="G102" s="20">
        <v>15</v>
      </c>
      <c r="H102" s="20">
        <v>15</v>
      </c>
      <c r="I102" s="20">
        <v>10</v>
      </c>
      <c r="J102" s="20">
        <v>10</v>
      </c>
      <c r="K102" s="20">
        <f t="shared" si="2"/>
        <v>280</v>
      </c>
    </row>
    <row r="103" spans="1:11" ht="36">
      <c r="A103" s="15">
        <v>84</v>
      </c>
      <c r="B103" s="19" t="s">
        <v>98</v>
      </c>
      <c r="C103" s="19" t="s">
        <v>104</v>
      </c>
      <c r="D103" s="15" t="s">
        <v>6</v>
      </c>
      <c r="E103" s="20">
        <v>190</v>
      </c>
      <c r="F103" s="20">
        <v>50</v>
      </c>
      <c r="G103" s="20">
        <v>50</v>
      </c>
      <c r="H103" s="20">
        <v>50</v>
      </c>
      <c r="I103" s="20">
        <v>10</v>
      </c>
      <c r="J103" s="20">
        <v>10</v>
      </c>
      <c r="K103" s="20">
        <f t="shared" si="2"/>
        <v>360</v>
      </c>
    </row>
    <row r="104" spans="1:11" ht="24">
      <c r="A104" s="15">
        <v>85</v>
      </c>
      <c r="B104" s="19" t="s">
        <v>99</v>
      </c>
      <c r="C104" s="19" t="s">
        <v>104</v>
      </c>
      <c r="D104" s="15" t="s">
        <v>6</v>
      </c>
      <c r="E104" s="20">
        <v>250</v>
      </c>
      <c r="F104" s="20">
        <v>100</v>
      </c>
      <c r="G104" s="20">
        <v>50</v>
      </c>
      <c r="H104" s="20">
        <v>50</v>
      </c>
      <c r="I104" s="20">
        <v>50</v>
      </c>
      <c r="J104" s="20">
        <v>50</v>
      </c>
      <c r="K104" s="20">
        <f t="shared" si="2"/>
        <v>550</v>
      </c>
    </row>
    <row r="105" spans="1:11" ht="24">
      <c r="A105" s="15">
        <v>86</v>
      </c>
      <c r="B105" s="19" t="s">
        <v>105</v>
      </c>
      <c r="C105" s="19" t="s">
        <v>113</v>
      </c>
      <c r="D105" s="15" t="s">
        <v>6</v>
      </c>
      <c r="E105" s="20">
        <v>150</v>
      </c>
      <c r="F105" s="20">
        <v>300</v>
      </c>
      <c r="G105" s="20">
        <v>40</v>
      </c>
      <c r="H105" s="20">
        <v>40</v>
      </c>
      <c r="I105" s="20">
        <v>40</v>
      </c>
      <c r="J105" s="20">
        <v>40</v>
      </c>
      <c r="K105" s="20">
        <f t="shared" si="2"/>
        <v>610</v>
      </c>
    </row>
    <row r="106" spans="1:11" ht="36">
      <c r="A106" s="15">
        <v>87</v>
      </c>
      <c r="B106" s="19" t="s">
        <v>114</v>
      </c>
      <c r="C106" s="19" t="s">
        <v>115</v>
      </c>
      <c r="D106" s="15" t="s">
        <v>6</v>
      </c>
      <c r="E106" s="20">
        <v>200</v>
      </c>
      <c r="F106" s="20">
        <v>200</v>
      </c>
      <c r="G106" s="20">
        <v>50</v>
      </c>
      <c r="H106" s="20">
        <v>50</v>
      </c>
      <c r="I106" s="20">
        <v>10</v>
      </c>
      <c r="J106" s="20">
        <v>10</v>
      </c>
      <c r="K106" s="20">
        <f t="shared" si="2"/>
        <v>520</v>
      </c>
    </row>
    <row r="107" spans="1:11" ht="37.5">
      <c r="A107" s="15">
        <v>88</v>
      </c>
      <c r="B107" s="19" t="s">
        <v>223</v>
      </c>
      <c r="C107" s="19" t="s">
        <v>116</v>
      </c>
      <c r="D107" s="15" t="s">
        <v>6</v>
      </c>
      <c r="E107" s="20">
        <v>130</v>
      </c>
      <c r="F107" s="20">
        <v>120</v>
      </c>
      <c r="G107" s="20">
        <v>30</v>
      </c>
      <c r="H107" s="20">
        <v>30</v>
      </c>
      <c r="I107" s="20">
        <v>8</v>
      </c>
      <c r="J107" s="20">
        <v>8</v>
      </c>
      <c r="K107" s="20">
        <f t="shared" si="2"/>
        <v>326</v>
      </c>
    </row>
    <row r="109" spans="1:11" ht="15.75" customHeight="1">
      <c r="A109" s="30" t="s">
        <v>233</v>
      </c>
      <c r="B109" s="30"/>
      <c r="C109" s="31" t="s">
        <v>245</v>
      </c>
      <c r="D109" s="31"/>
      <c r="E109" s="31"/>
      <c r="F109" s="31"/>
      <c r="G109" s="31"/>
      <c r="H109" s="31"/>
      <c r="I109" s="31"/>
      <c r="J109" s="31"/>
      <c r="K109" s="31"/>
    </row>
    <row r="110" spans="1:11" ht="15.75">
      <c r="A110" s="21"/>
      <c r="B110" s="2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8" ht="15.75">
      <c r="A111" s="21"/>
      <c r="B111" s="21"/>
      <c r="C111" s="22"/>
      <c r="D111" s="22"/>
      <c r="E111" s="22"/>
      <c r="F111" s="22"/>
      <c r="G111" s="22"/>
      <c r="H111" s="22"/>
    </row>
    <row r="112" spans="1:11" ht="15.75" customHeight="1">
      <c r="A112" s="30" t="s">
        <v>234</v>
      </c>
      <c r="B112" s="30"/>
      <c r="C112" s="31" t="s">
        <v>235</v>
      </c>
      <c r="D112" s="31"/>
      <c r="E112" s="31"/>
      <c r="F112" s="31"/>
      <c r="G112" s="31"/>
      <c r="H112" s="31"/>
      <c r="I112" s="31"/>
      <c r="J112" s="31"/>
      <c r="K112" s="31"/>
    </row>
    <row r="113" spans="1:11" ht="15.75">
      <c r="A113" s="21"/>
      <c r="B113" s="2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8" ht="15.75">
      <c r="A114" s="21"/>
      <c r="B114" s="21"/>
      <c r="C114" s="22"/>
      <c r="D114" s="22"/>
      <c r="E114" s="22"/>
      <c r="F114" s="22"/>
      <c r="G114" s="22"/>
      <c r="H114" s="22"/>
    </row>
    <row r="115" spans="1:12" ht="15.75">
      <c r="A115" s="30" t="s">
        <v>236</v>
      </c>
      <c r="B115" s="30"/>
      <c r="C115" s="33" t="s">
        <v>237</v>
      </c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5.75">
      <c r="A116" s="23"/>
      <c r="B116" s="2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8" ht="15.75">
      <c r="A117" s="23"/>
      <c r="B117" s="23"/>
      <c r="C117" s="24"/>
      <c r="D117" s="24"/>
      <c r="E117" s="24"/>
      <c r="F117" s="24"/>
      <c r="G117" s="24"/>
      <c r="H117" s="24"/>
    </row>
    <row r="118" spans="1:8" ht="15.75">
      <c r="A118" s="25"/>
      <c r="B118" s="25"/>
      <c r="C118" s="25"/>
      <c r="D118" s="25"/>
      <c r="E118" s="25"/>
      <c r="F118" s="25"/>
      <c r="G118" s="25"/>
      <c r="H118" s="25"/>
    </row>
    <row r="119" spans="1:8" ht="15.75">
      <c r="A119" s="25" t="s">
        <v>238</v>
      </c>
      <c r="B119" s="25"/>
      <c r="C119" s="25"/>
      <c r="D119" s="25"/>
      <c r="E119" s="25"/>
      <c r="F119" s="25"/>
      <c r="G119" s="25"/>
      <c r="H119" s="25"/>
    </row>
  </sheetData>
  <sheetProtection/>
  <autoFilter ref="A19:K107">
    <sortState ref="A20:K119">
      <sortCondition sortBy="value" ref="B20:B119"/>
    </sortState>
  </autoFilter>
  <mergeCells count="29">
    <mergeCell ref="I1:K1"/>
    <mergeCell ref="I2:K2"/>
    <mergeCell ref="I3:K3"/>
    <mergeCell ref="I4:K4"/>
    <mergeCell ref="L115:L116"/>
    <mergeCell ref="E9:K9"/>
    <mergeCell ref="E10:K10"/>
    <mergeCell ref="E11:K11"/>
    <mergeCell ref="E12:K12"/>
    <mergeCell ref="E13:K13"/>
    <mergeCell ref="E14:K14"/>
    <mergeCell ref="A112:B112"/>
    <mergeCell ref="A115:B115"/>
    <mergeCell ref="C112:K113"/>
    <mergeCell ref="C115:K116"/>
    <mergeCell ref="C9:D9"/>
    <mergeCell ref="C10:D10"/>
    <mergeCell ref="C11:D11"/>
    <mergeCell ref="C12:D12"/>
    <mergeCell ref="A8:B14"/>
    <mergeCell ref="C8:K8"/>
    <mergeCell ref="I5:K5"/>
    <mergeCell ref="A16:K16"/>
    <mergeCell ref="A6:K6"/>
    <mergeCell ref="A7:K7"/>
    <mergeCell ref="A109:B109"/>
    <mergeCell ref="C109:K110"/>
    <mergeCell ref="C13:D13"/>
    <mergeCell ref="C14:D14"/>
  </mergeCells>
  <printOptions/>
  <pageMargins left="0.75" right="0.75" top="1" bottom="1" header="0.5" footer="0.5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view="pageBreakPreview" zoomScale="60" zoomScalePageLayoutView="0" workbookViewId="0" topLeftCell="A1">
      <selection activeCell="D70" sqref="D70"/>
    </sheetView>
  </sheetViews>
  <sheetFormatPr defaultColWidth="9.140625" defaultRowHeight="12.75"/>
  <cols>
    <col min="1" max="1" width="5.00390625" style="3" customWidth="1"/>
    <col min="2" max="2" width="33.28125" style="0" bestFit="1" customWidth="1"/>
    <col min="3" max="3" width="9.00390625" style="0" customWidth="1"/>
    <col min="4" max="4" width="9.00390625" style="9" customWidth="1"/>
    <col min="5" max="5" width="16.140625" style="5" customWidth="1"/>
    <col min="6" max="6" width="19.00390625" style="5" customWidth="1"/>
    <col min="7" max="7" width="3.421875" style="0" customWidth="1"/>
    <col min="8" max="8" width="19.00390625" style="5" customWidth="1"/>
  </cols>
  <sheetData>
    <row r="2" spans="2:8" ht="12.75">
      <c r="B2" s="2" t="s">
        <v>117</v>
      </c>
      <c r="C2" s="2" t="s">
        <v>123</v>
      </c>
      <c r="D2" s="8" t="s">
        <v>124</v>
      </c>
      <c r="E2" s="4" t="s">
        <v>120</v>
      </c>
      <c r="F2" s="4" t="s">
        <v>121</v>
      </c>
      <c r="H2" s="4" t="s">
        <v>136</v>
      </c>
    </row>
    <row r="3" spans="1:6" ht="12.75">
      <c r="A3" s="3">
        <v>1</v>
      </c>
      <c r="B3" s="1" t="s">
        <v>118</v>
      </c>
      <c r="C3" s="11" t="s">
        <v>119</v>
      </c>
      <c r="D3" s="9">
        <v>50</v>
      </c>
      <c r="E3" s="5">
        <v>780</v>
      </c>
      <c r="F3" s="5">
        <f>D3*E3</f>
        <v>39000</v>
      </c>
    </row>
    <row r="4" spans="1:6" ht="12.75">
      <c r="A4" s="3">
        <v>2</v>
      </c>
      <c r="B4" s="6" t="s">
        <v>126</v>
      </c>
      <c r="C4" s="11" t="s">
        <v>122</v>
      </c>
      <c r="D4" s="10">
        <v>71</v>
      </c>
      <c r="E4" s="5">
        <v>3130</v>
      </c>
      <c r="F4" s="5">
        <f>D4*E4</f>
        <v>222230</v>
      </c>
    </row>
    <row r="5" spans="1:6" ht="12.75">
      <c r="A5" s="3">
        <v>3</v>
      </c>
      <c r="B5" s="6" t="s">
        <v>125</v>
      </c>
      <c r="C5" s="11" t="s">
        <v>6</v>
      </c>
      <c r="D5" s="9">
        <v>58</v>
      </c>
      <c r="E5" s="5">
        <v>510</v>
      </c>
      <c r="F5" s="5">
        <f>D5*E5</f>
        <v>29580</v>
      </c>
    </row>
    <row r="6" spans="3:8" ht="12.75">
      <c r="C6" s="2"/>
      <c r="F6" s="7">
        <f>SUM(F3:F5)</f>
        <v>290810</v>
      </c>
      <c r="H6" s="7">
        <v>342351.04</v>
      </c>
    </row>
    <row r="7" ht="12.75">
      <c r="C7" s="2"/>
    </row>
    <row r="8" spans="2:8" ht="12.75">
      <c r="B8" s="2" t="s">
        <v>127</v>
      </c>
      <c r="C8" s="2" t="s">
        <v>123</v>
      </c>
      <c r="D8" s="8" t="s">
        <v>124</v>
      </c>
      <c r="E8" s="4" t="s">
        <v>120</v>
      </c>
      <c r="F8" s="4" t="s">
        <v>121</v>
      </c>
      <c r="H8" s="4"/>
    </row>
    <row r="9" spans="1:6" ht="12.75">
      <c r="A9" s="3">
        <v>1</v>
      </c>
      <c r="B9" s="1" t="s">
        <v>118</v>
      </c>
      <c r="C9" s="11" t="s">
        <v>119</v>
      </c>
      <c r="D9" s="9">
        <v>7.6</v>
      </c>
      <c r="E9" s="5">
        <v>780</v>
      </c>
      <c r="F9" s="5">
        <f aca="true" t="shared" si="0" ref="F9:F16">D9*E9</f>
        <v>5928</v>
      </c>
    </row>
    <row r="10" spans="1:6" ht="12.75">
      <c r="A10" s="3">
        <v>2</v>
      </c>
      <c r="B10" s="6" t="s">
        <v>133</v>
      </c>
      <c r="C10" s="11" t="s">
        <v>119</v>
      </c>
      <c r="D10" s="9">
        <v>0.6</v>
      </c>
      <c r="E10" s="5">
        <v>930</v>
      </c>
      <c r="F10" s="5">
        <f t="shared" si="0"/>
        <v>558</v>
      </c>
    </row>
    <row r="11" spans="1:6" ht="12.75">
      <c r="A11" s="3">
        <v>3</v>
      </c>
      <c r="B11" s="6" t="s">
        <v>128</v>
      </c>
      <c r="C11" s="11" t="s">
        <v>119</v>
      </c>
      <c r="D11" s="9">
        <v>0.1</v>
      </c>
      <c r="E11" s="5">
        <v>3500</v>
      </c>
      <c r="F11" s="5">
        <f t="shared" si="0"/>
        <v>350</v>
      </c>
    </row>
    <row r="12" spans="1:6" ht="12.75">
      <c r="A12" s="3">
        <v>4</v>
      </c>
      <c r="B12" s="6" t="s">
        <v>129</v>
      </c>
      <c r="C12" s="11" t="s">
        <v>119</v>
      </c>
      <c r="D12" s="9">
        <v>2</v>
      </c>
      <c r="E12" s="5">
        <v>3000</v>
      </c>
      <c r="F12" s="5">
        <f t="shared" si="0"/>
        <v>6000</v>
      </c>
    </row>
    <row r="13" spans="1:6" ht="12.75">
      <c r="A13" s="3">
        <v>5</v>
      </c>
      <c r="B13" s="6" t="s">
        <v>134</v>
      </c>
      <c r="C13" s="11" t="s">
        <v>119</v>
      </c>
      <c r="D13" s="9">
        <v>2.2</v>
      </c>
      <c r="E13" s="5">
        <v>395</v>
      </c>
      <c r="F13" s="5">
        <f t="shared" si="0"/>
        <v>869.0000000000001</v>
      </c>
    </row>
    <row r="14" spans="1:6" ht="12.75">
      <c r="A14" s="3">
        <v>6</v>
      </c>
      <c r="B14" s="6" t="s">
        <v>135</v>
      </c>
      <c r="C14" s="11" t="s">
        <v>122</v>
      </c>
      <c r="D14" s="9">
        <v>0.26</v>
      </c>
      <c r="E14" s="5">
        <v>4500</v>
      </c>
      <c r="F14" s="5">
        <f t="shared" si="0"/>
        <v>1170</v>
      </c>
    </row>
    <row r="15" spans="1:6" ht="12.75">
      <c r="A15" s="3">
        <v>7</v>
      </c>
      <c r="B15" s="6" t="s">
        <v>130</v>
      </c>
      <c r="C15" s="11" t="s">
        <v>6</v>
      </c>
      <c r="D15" s="9">
        <v>40</v>
      </c>
      <c r="E15" s="5">
        <v>282</v>
      </c>
      <c r="F15" s="5">
        <f t="shared" si="0"/>
        <v>11280</v>
      </c>
    </row>
    <row r="16" spans="1:6" ht="12.75">
      <c r="A16" s="3">
        <v>8</v>
      </c>
      <c r="B16" s="6" t="s">
        <v>131</v>
      </c>
      <c r="C16" s="11" t="s">
        <v>132</v>
      </c>
      <c r="D16" s="9">
        <v>142.8</v>
      </c>
      <c r="E16" s="5">
        <v>1200</v>
      </c>
      <c r="F16" s="5">
        <f t="shared" si="0"/>
        <v>171360</v>
      </c>
    </row>
    <row r="17" spans="3:8" ht="12.75">
      <c r="C17" s="2"/>
      <c r="F17" s="7">
        <f>SUM(F9:F16)</f>
        <v>197515</v>
      </c>
      <c r="H17" s="7">
        <v>198630.58</v>
      </c>
    </row>
    <row r="18" ht="12.75">
      <c r="C18" s="2"/>
    </row>
    <row r="19" spans="2:8" ht="12.75">
      <c r="B19" s="2" t="s">
        <v>137</v>
      </c>
      <c r="C19" s="2" t="s">
        <v>123</v>
      </c>
      <c r="D19" s="8" t="s">
        <v>124</v>
      </c>
      <c r="E19" s="4" t="s">
        <v>120</v>
      </c>
      <c r="F19" s="4" t="s">
        <v>121</v>
      </c>
      <c r="H19" s="4"/>
    </row>
    <row r="20" spans="1:6" ht="12.75">
      <c r="A20" s="3">
        <v>1</v>
      </c>
      <c r="B20" s="1" t="s">
        <v>138</v>
      </c>
      <c r="C20" s="11" t="s">
        <v>6</v>
      </c>
      <c r="D20" s="9">
        <v>2</v>
      </c>
      <c r="E20" s="5">
        <v>780</v>
      </c>
      <c r="F20" s="5">
        <f>D20*E20</f>
        <v>1560</v>
      </c>
    </row>
    <row r="21" spans="1:6" ht="12.75">
      <c r="A21" s="3">
        <v>2</v>
      </c>
      <c r="B21" s="6" t="s">
        <v>139</v>
      </c>
      <c r="C21" s="11" t="s">
        <v>6</v>
      </c>
      <c r="D21" s="9">
        <v>10</v>
      </c>
      <c r="E21" s="5">
        <v>1700</v>
      </c>
      <c r="F21" s="5">
        <f>D21*E21</f>
        <v>17000</v>
      </c>
    </row>
    <row r="22" spans="3:8" ht="12.75">
      <c r="C22" s="2"/>
      <c r="F22" s="7">
        <f>SUM(F20:F21)</f>
        <v>18560</v>
      </c>
      <c r="H22" s="7">
        <f>18902*1.18</f>
        <v>22304.36</v>
      </c>
    </row>
    <row r="24" spans="2:8" ht="12.75">
      <c r="B24" s="2" t="s">
        <v>141</v>
      </c>
      <c r="C24" s="2" t="s">
        <v>123</v>
      </c>
      <c r="D24" s="8" t="s">
        <v>124</v>
      </c>
      <c r="E24" s="4" t="s">
        <v>120</v>
      </c>
      <c r="F24" s="4" t="s">
        <v>121</v>
      </c>
      <c r="H24" s="4"/>
    </row>
    <row r="25" spans="1:6" ht="12.75">
      <c r="A25" s="3">
        <v>1</v>
      </c>
      <c r="B25" s="6" t="s">
        <v>129</v>
      </c>
      <c r="C25" s="11" t="s">
        <v>119</v>
      </c>
      <c r="D25" s="9">
        <v>5.6</v>
      </c>
      <c r="E25" s="5">
        <v>3000</v>
      </c>
      <c r="F25" s="5">
        <f>D25*E25</f>
        <v>16800</v>
      </c>
    </row>
    <row r="26" spans="1:6" ht="12.75">
      <c r="A26" s="3">
        <v>2</v>
      </c>
      <c r="B26" s="6" t="s">
        <v>142</v>
      </c>
      <c r="C26" s="11" t="s">
        <v>122</v>
      </c>
      <c r="D26" s="9">
        <v>0.2</v>
      </c>
      <c r="E26" s="5">
        <v>36500</v>
      </c>
      <c r="F26" s="5">
        <f aca="true" t="shared" si="1" ref="F26:F31">D26*E26</f>
        <v>7300</v>
      </c>
    </row>
    <row r="27" spans="1:6" ht="12.75">
      <c r="A27" s="3">
        <v>3</v>
      </c>
      <c r="B27" s="6" t="s">
        <v>143</v>
      </c>
      <c r="C27" s="11" t="s">
        <v>122</v>
      </c>
      <c r="D27" s="9">
        <v>0.1</v>
      </c>
      <c r="E27" s="5">
        <v>38000</v>
      </c>
      <c r="F27" s="5">
        <f t="shared" si="1"/>
        <v>3800</v>
      </c>
    </row>
    <row r="28" spans="1:6" ht="12.75">
      <c r="A28" s="3">
        <v>4</v>
      </c>
      <c r="B28" s="6" t="s">
        <v>144</v>
      </c>
      <c r="C28" s="11" t="s">
        <v>122</v>
      </c>
      <c r="D28" s="9">
        <v>0.01</v>
      </c>
      <c r="E28" s="5">
        <v>46500</v>
      </c>
      <c r="F28" s="5">
        <f t="shared" si="1"/>
        <v>465</v>
      </c>
    </row>
    <row r="29" spans="1:6" ht="12.75">
      <c r="A29" s="3">
        <v>5</v>
      </c>
      <c r="B29" s="6" t="s">
        <v>145</v>
      </c>
      <c r="C29" s="11" t="s">
        <v>132</v>
      </c>
      <c r="D29" s="9">
        <v>44</v>
      </c>
      <c r="E29" s="5">
        <v>219</v>
      </c>
      <c r="F29" s="5">
        <f t="shared" si="1"/>
        <v>9636</v>
      </c>
    </row>
    <row r="30" spans="1:6" ht="12.75">
      <c r="A30" s="3">
        <v>6</v>
      </c>
      <c r="B30" s="6" t="s">
        <v>147</v>
      </c>
      <c r="C30" s="11" t="s">
        <v>146</v>
      </c>
      <c r="D30" s="9">
        <v>1</v>
      </c>
      <c r="E30" s="5">
        <v>170</v>
      </c>
      <c r="F30" s="5">
        <f t="shared" si="1"/>
        <v>170</v>
      </c>
    </row>
    <row r="31" spans="1:6" ht="12.75">
      <c r="A31" s="3">
        <v>7</v>
      </c>
      <c r="B31" s="6" t="s">
        <v>148</v>
      </c>
      <c r="C31" s="11" t="s">
        <v>146</v>
      </c>
      <c r="D31" s="9">
        <v>1</v>
      </c>
      <c r="E31" s="5">
        <v>105</v>
      </c>
      <c r="F31" s="5">
        <f t="shared" si="1"/>
        <v>105</v>
      </c>
    </row>
    <row r="32" spans="3:8" ht="12.75">
      <c r="C32" s="11"/>
      <c r="F32" s="7">
        <f>SUM(F25:F31)</f>
        <v>38276</v>
      </c>
      <c r="H32" s="7">
        <f>28599*1.18</f>
        <v>33746.82</v>
      </c>
    </row>
    <row r="33" ht="12.75">
      <c r="C33" s="6"/>
    </row>
    <row r="34" spans="1:8" ht="12.75">
      <c r="A34" s="37" t="s">
        <v>140</v>
      </c>
      <c r="B34" s="37"/>
      <c r="C34" s="37"/>
      <c r="D34" s="37"/>
      <c r="E34" s="37"/>
      <c r="F34" s="12">
        <f>F6+F17+F22+F32</f>
        <v>545161</v>
      </c>
      <c r="G34" s="13"/>
      <c r="H34" s="12">
        <f>H6+H17+H22+H32</f>
        <v>597032.7999999999</v>
      </c>
    </row>
    <row r="36" spans="1:8" ht="12.75">
      <c r="A36" s="37" t="s">
        <v>149</v>
      </c>
      <c r="B36" s="37"/>
      <c r="C36" s="37"/>
      <c r="D36" s="37"/>
      <c r="E36" s="37"/>
      <c r="F36" s="12">
        <f>F34*1.1</f>
        <v>599677.1000000001</v>
      </c>
      <c r="G36" s="13"/>
      <c r="H36" s="13"/>
    </row>
  </sheetData>
  <sheetProtection/>
  <mergeCells count="2">
    <mergeCell ref="A34:E34"/>
    <mergeCell ref="A36:E3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Аралов Алексей Анатольевич</dc:creator>
  <cp:keywords/>
  <dc:description/>
  <cp:lastModifiedBy>user</cp:lastModifiedBy>
  <cp:lastPrinted>2017-01-11T09:46:27Z</cp:lastPrinted>
  <dcterms:created xsi:type="dcterms:W3CDTF">2017-01-11T06:02:01Z</dcterms:created>
  <dcterms:modified xsi:type="dcterms:W3CDTF">2017-03-01T13:25:29Z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