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activeTab="1"/>
  </bookViews>
  <sheets>
    <sheet name="Лист1" sheetId="1" r:id="rId1"/>
    <sheet name="Сводка стоимости работ" sheetId="2" r:id="rId2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_xlnm.Print_Area" localSheetId="1">'Сводка стоимости работ'!$A$1:$F$27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2.xml><?xml version="1.0" encoding="utf-8"?>
<comments xmlns="http://schemas.openxmlformats.org/spreadsheetml/2006/main">
  <authors>
    <author>&lt;&gt;</author>
    <author>Alex Sosedko</author>
  </authors>
  <commentList>
    <comment ref="A13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13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E13" authorId="0">
      <text>
        <r>
          <rPr>
            <sz val="8"/>
            <rFont val="Tahoma"/>
            <family val="2"/>
          </rPr>
          <t xml:space="preserve"> &lt;Прямые затраты (итоги)&gt;</t>
        </r>
      </text>
    </comment>
    <comment ref="F13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  <comment ref="C29" authorId="0">
      <text>
        <r>
          <rPr>
            <b/>
            <sz val="8"/>
            <rFont val="Tahoma"/>
            <family val="0"/>
          </rPr>
          <t xml:space="preserve"> ______________&lt;Составил&gt;</t>
        </r>
      </text>
    </comment>
    <comment ref="B1" authorId="1">
      <text>
        <r>
          <rPr>
            <b/>
            <sz val="8"/>
            <rFont val="Tahoma"/>
            <family val="0"/>
          </rPr>
          <t xml:space="preserve"> &lt;Наименование стройки&gt;</t>
        </r>
      </text>
    </comment>
    <comment ref="B3" authorId="1">
      <text>
        <r>
          <rPr>
            <b/>
            <sz val="8"/>
            <rFont val="Tahoma"/>
            <family val="0"/>
          </rPr>
          <t xml:space="preserve"> &lt;Регистрационный номер объекта&gt;</t>
        </r>
      </text>
    </comment>
    <comment ref="C7" authorId="1">
      <text>
        <r>
          <rPr>
            <b/>
            <sz val="8"/>
            <rFont val="Tahoma"/>
            <family val="0"/>
          </rPr>
          <t xml:space="preserve"> &lt;Регистрационный номер локальной сметы&gt;</t>
        </r>
      </text>
    </comment>
    <comment ref="D13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  <comment ref="B13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</commentList>
</comments>
</file>

<file path=xl/sharedStrings.xml><?xml version="1.0" encoding="utf-8"?>
<sst xmlns="http://schemas.openxmlformats.org/spreadsheetml/2006/main" count="34" uniqueCount="34">
  <si>
    <t>№ пп</t>
  </si>
  <si>
    <t>Сводный сметный расчет</t>
  </si>
  <si>
    <t>Виды работ</t>
  </si>
  <si>
    <t>Обоснование</t>
  </si>
  <si>
    <t>УТВЕРЖДАЮ</t>
  </si>
  <si>
    <t>__________________</t>
  </si>
  <si>
    <t>_________________</t>
  </si>
  <si>
    <t>"____"______2015 г.</t>
  </si>
  <si>
    <t>НДС                 в руб.</t>
  </si>
  <si>
    <t>Итого                  в руб.</t>
  </si>
  <si>
    <t>стоимость работ в руб.  без НДС</t>
  </si>
  <si>
    <t>ИТОГО:</t>
  </si>
  <si>
    <t>Приложение №____</t>
  </si>
  <si>
    <t xml:space="preserve">на выполнение работ по капитальному ремонту котельных по </t>
  </si>
  <si>
    <t xml:space="preserve"> филиалу  ОАО "АТЭК" "Майкопские тепловые сети"</t>
  </si>
  <si>
    <t>17-07-15-102</t>
  </si>
  <si>
    <t xml:space="preserve">Котельная больницы ст.Ханская по ул.Верещагина, 111а.Капитальный ремонт котла КС-1 </t>
  </si>
  <si>
    <t>16-07-15-106</t>
  </si>
  <si>
    <t xml:space="preserve">Котельная 103кв. По ул.Жуковского,55б   г.Майкоп.Капитальный ремонт котла КСВ-1,86 </t>
  </si>
  <si>
    <t>16-07-15-107</t>
  </si>
  <si>
    <t>Котельная 331кв. по ул.Гоголя, 3а   г.Майкоп.Капитальный ремонт котла КСВ-2,9</t>
  </si>
  <si>
    <t>16-07-15-105</t>
  </si>
  <si>
    <t xml:space="preserve">Котельная 356кв по ул.Гагарина,4 стр.2  г.Майкоп.Капитальный ремонт  котла КСВ-1,86  №3 </t>
  </si>
  <si>
    <t>17-07-15-101</t>
  </si>
  <si>
    <t xml:space="preserve">Котельная х.Гавердовский ул.Садовая, 129. Капитальный ремонт котла КСВ-1,86 №1 </t>
  </si>
  <si>
    <t>17-07-27</t>
  </si>
  <si>
    <t>Капитальный ремонт трубопровода ГВС с увеличением диаметра труб от ТК-95 до ТК-97 по ул. Юннатов. Котельная Точрадиомаш по ул. Загородная,16</t>
  </si>
  <si>
    <t>17-07-24</t>
  </si>
  <si>
    <t>Капитальный ремонт трубопровода ГВС с увеличением диаметра труб от ТК-18 до ТК-19 котельной 407 ДЕ по ул. Батарейная</t>
  </si>
  <si>
    <t>17-07-15</t>
  </si>
  <si>
    <t>Капитальный ремонт тепловой изоляции трубопровода центрального отопления по ул. Кочубея</t>
  </si>
  <si>
    <t>17-07-16</t>
  </si>
  <si>
    <t xml:space="preserve">Капитальный ремонт тепловой изоляции трубопровода центрального отопления и ГВС котельной  356 по ул. Гагарина,4,кот. 12а кв. Промышленная,56, ЦТП-726 кв. по ул. 2-я Кипричная, 3а </t>
  </si>
  <si>
    <t>Составил__________________________Л.Р. Якубовская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</si>
</sst>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\ yy"/>
    <numFmt numFmtId="177" formatCode="mmmm\ yy"/>
    <numFmt numFmtId="178" formatCode="0000"/>
    <numFmt numFmtId="179" formatCode="mmmm\ yyyy"/>
    <numFmt numFmtId="180" formatCode="0.0"/>
    <numFmt numFmtId="181" formatCode="0.000"/>
    <numFmt numFmtId="182" formatCode="0.00000"/>
    <numFmt numFmtId="183" formatCode="0.0000"/>
    <numFmt numFmtId="184" formatCode="[$-FC19]d\ mmmm\ yyyy\ &quot;г.&quot;"/>
    <numFmt numFmtId="185" formatCode="#,##0.00\ _₽"/>
  </numFmts>
  <fonts count="1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 horizontal="center"/>
      <protection/>
    </xf>
    <xf numFmtId="0" fontId="3" fillId="0" borderId="1">
      <alignment horizontal="center"/>
      <protection/>
    </xf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 horizontal="right" vertical="top" wrapText="1"/>
      <protection/>
    </xf>
    <xf numFmtId="0" fontId="3" fillId="0" borderId="1">
      <alignment horizontal="center" wrapText="1"/>
      <protection/>
    </xf>
    <xf numFmtId="0" fontId="3" fillId="0" borderId="1">
      <alignment horizontal="center"/>
      <protection/>
    </xf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3" fillId="0" borderId="1">
      <alignment horizontal="center" wrapText="1"/>
      <protection/>
    </xf>
    <xf numFmtId="0" fontId="3" fillId="0" borderId="1">
      <alignment horizontal="center"/>
      <protection/>
    </xf>
    <xf numFmtId="0" fontId="3" fillId="0" borderId="0">
      <alignment horizontal="center" vertical="top" wrapText="1"/>
      <protection/>
    </xf>
    <xf numFmtId="0" fontId="3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3" fillId="0" borderId="0">
      <alignment/>
      <protection/>
    </xf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3" fillId="0" borderId="0" xfId="21" applyBorder="1">
      <alignment horizontal="center" wrapText="1"/>
      <protection/>
    </xf>
    <xf numFmtId="0" fontId="3" fillId="0" borderId="0" xfId="28" applyFont="1" applyAlignment="1">
      <alignment horizontal="left"/>
      <protection/>
    </xf>
    <xf numFmtId="0" fontId="9" fillId="0" borderId="0" xfId="28" applyFont="1" applyAlignment="1">
      <alignment horizontal="left"/>
      <protection/>
    </xf>
    <xf numFmtId="0" fontId="10" fillId="0" borderId="0" xfId="0" applyFont="1" applyAlignment="1">
      <alignment horizontal="center" vertical="top"/>
    </xf>
    <xf numFmtId="0" fontId="10" fillId="0" borderId="0" xfId="28" applyFont="1">
      <alignment horizontal="center"/>
      <protection/>
    </xf>
    <xf numFmtId="0" fontId="11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wrapText="1"/>
    </xf>
    <xf numFmtId="0" fontId="11" fillId="0" borderId="0" xfId="31" applyFont="1">
      <alignment horizontal="left" vertical="top"/>
      <protection/>
    </xf>
    <xf numFmtId="0" fontId="11" fillId="0" borderId="0" xfId="28" applyFont="1" applyAlignment="1">
      <alignment horizontal="left"/>
      <protection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right" vertical="top"/>
    </xf>
    <xf numFmtId="49" fontId="11" fillId="0" borderId="1" xfId="0" applyNumberFormat="1" applyFont="1" applyBorder="1" applyAlignment="1">
      <alignment horizontal="left" vertical="top" wrapText="1"/>
    </xf>
    <xf numFmtId="185" fontId="11" fillId="0" borderId="1" xfId="0" applyNumberFormat="1" applyFont="1" applyBorder="1" applyAlignment="1">
      <alignment horizontal="center" vertical="top" wrapText="1"/>
    </xf>
    <xf numFmtId="185" fontId="11" fillId="0" borderId="2" xfId="0" applyNumberFormat="1" applyFont="1" applyBorder="1" applyAlignment="1">
      <alignment horizontal="center" vertical="top" wrapText="1"/>
    </xf>
    <xf numFmtId="185" fontId="4" fillId="0" borderId="0" xfId="0" applyNumberFormat="1" applyFont="1" applyBorder="1" applyAlignment="1">
      <alignment horizontal="right" vertical="top" wrapText="1"/>
    </xf>
    <xf numFmtId="185" fontId="0" fillId="0" borderId="0" xfId="0" applyNumberFormat="1" applyAlignment="1">
      <alignment/>
    </xf>
    <xf numFmtId="49" fontId="11" fillId="0" borderId="2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" xfId="25" applyFont="1" applyBorder="1">
      <alignment horizontal="center" wrapText="1"/>
      <protection/>
    </xf>
    <xf numFmtId="0" fontId="11" fillId="0" borderId="0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185" fontId="14" fillId="0" borderId="1" xfId="0" applyNumberFormat="1" applyFont="1" applyBorder="1" applyAlignment="1">
      <alignment horizontal="center" vertical="top" wrapText="1"/>
    </xf>
    <xf numFmtId="185" fontId="14" fillId="0" borderId="2" xfId="0" applyNumberFormat="1" applyFont="1" applyBorder="1" applyAlignment="1">
      <alignment horizontal="center" vertical="top" wrapText="1"/>
    </xf>
    <xf numFmtId="185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1" fillId="0" borderId="10" xfId="25" applyFont="1" applyBorder="1">
      <alignment horizontal="center" wrapText="1"/>
      <protection/>
    </xf>
    <xf numFmtId="0" fontId="11" fillId="0" borderId="11" xfId="25" applyFont="1" applyBorder="1">
      <alignment horizontal="center" wrapText="1"/>
      <protection/>
    </xf>
  </cellXfs>
  <cellStyles count="19">
    <cellStyle name="Normal" xfId="0"/>
    <cellStyle name="Акт" xfId="15"/>
    <cellStyle name="ВедРесурсов" xfId="16"/>
    <cellStyle name="Hyperlink" xfId="17"/>
    <cellStyle name="Currency" xfId="18"/>
    <cellStyle name="Currency [0]" xfId="19"/>
    <cellStyle name="Итоги" xfId="20"/>
    <cellStyle name="ЛокСмета" xfId="21"/>
    <cellStyle name="ОбСмета" xfId="22"/>
    <cellStyle name="Percent" xfId="23"/>
    <cellStyle name="РесСмета" xfId="24"/>
    <cellStyle name="СводкаСтоимРаб" xfId="25"/>
    <cellStyle name="СводРасч" xfId="26"/>
    <cellStyle name="Список ресурсов" xfId="27"/>
    <cellStyle name="Титул" xfId="28"/>
    <cellStyle name="Comma" xfId="29"/>
    <cellStyle name="Comma [0]" xfId="30"/>
    <cellStyle name="Хвост" xfId="31"/>
    <cellStyle name="Экспертиза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workbookViewId="0" topLeftCell="A1">
      <selection activeCell="J14" sqref="J14"/>
    </sheetView>
  </sheetViews>
  <sheetFormatPr defaultColWidth="9.00390625" defaultRowHeight="12.75"/>
  <cols>
    <col min="1" max="1" width="5.75390625" style="1" customWidth="1"/>
    <col min="2" max="2" width="16.125" style="1" customWidth="1"/>
    <col min="3" max="3" width="45.00390625" style="1" customWidth="1"/>
    <col min="4" max="4" width="16.125" style="1" customWidth="1"/>
    <col min="5" max="5" width="17.75390625" style="11" customWidth="1"/>
    <col min="6" max="6" width="16.75390625" style="0" customWidth="1"/>
    <col min="8" max="8" width="19.75390625" style="0" customWidth="1"/>
  </cols>
  <sheetData>
    <row r="1" spans="1:5" s="12" customFormat="1" ht="15.75">
      <c r="A1" s="3"/>
      <c r="B1" s="33"/>
      <c r="C1" s="19"/>
      <c r="D1" s="34"/>
      <c r="E1" s="19"/>
    </row>
    <row r="2" spans="1:6" s="12" customFormat="1" ht="15.75" customHeight="1">
      <c r="A2" s="51" t="s">
        <v>12</v>
      </c>
      <c r="B2" s="51"/>
      <c r="C2" s="51"/>
      <c r="D2" s="34"/>
      <c r="E2" s="36"/>
      <c r="F2" s="12" t="s">
        <v>4</v>
      </c>
    </row>
    <row r="3" spans="1:6" s="12" customFormat="1" ht="15.75" customHeight="1">
      <c r="A3" s="3"/>
      <c r="B3" s="33"/>
      <c r="C3" s="19"/>
      <c r="D3" s="35"/>
      <c r="E3" s="37"/>
      <c r="F3" s="12" t="s">
        <v>5</v>
      </c>
    </row>
    <row r="4" spans="1:6" s="12" customFormat="1" ht="15.75">
      <c r="A4" s="3"/>
      <c r="B4" s="33"/>
      <c r="C4" s="19"/>
      <c r="D4" s="35"/>
      <c r="E4" s="20"/>
      <c r="F4" s="12" t="s">
        <v>6</v>
      </c>
    </row>
    <row r="5" spans="1:6" s="12" customFormat="1" ht="15">
      <c r="A5" s="3"/>
      <c r="B5" s="16"/>
      <c r="C5" s="3"/>
      <c r="D5" s="7"/>
      <c r="E5" s="8"/>
      <c r="F5" s="12" t="s">
        <v>7</v>
      </c>
    </row>
    <row r="6" spans="1:5" s="12" customFormat="1" ht="18.75">
      <c r="A6" s="3"/>
      <c r="B6" s="3"/>
      <c r="C6" s="17" t="s">
        <v>1</v>
      </c>
      <c r="D6" s="6"/>
      <c r="E6" s="9"/>
    </row>
    <row r="7" spans="1:5" s="12" customFormat="1" ht="18.75">
      <c r="A7" s="3"/>
      <c r="B7" s="3"/>
      <c r="C7" s="18" t="s">
        <v>13</v>
      </c>
      <c r="D7" s="6"/>
      <c r="E7" s="3"/>
    </row>
    <row r="8" spans="1:5" s="10" customFormat="1" ht="12.75">
      <c r="A8" s="3"/>
      <c r="B8" s="4"/>
      <c r="C8" s="3"/>
      <c r="D8" s="15"/>
      <c r="E8" s="5"/>
    </row>
    <row r="9" spans="1:5" s="10" customFormat="1" ht="18.75">
      <c r="A9" s="3"/>
      <c r="B9" s="4"/>
      <c r="C9" s="17" t="s">
        <v>14</v>
      </c>
      <c r="D9" s="15"/>
      <c r="E9" s="5"/>
    </row>
    <row r="10" ht="13.5" customHeight="1" thickBot="1"/>
    <row r="11" spans="1:6" ht="30.75" customHeight="1">
      <c r="A11" s="47" t="s">
        <v>0</v>
      </c>
      <c r="B11" s="52" t="s">
        <v>3</v>
      </c>
      <c r="C11" s="49" t="s">
        <v>2</v>
      </c>
      <c r="D11" s="49" t="s">
        <v>10</v>
      </c>
      <c r="E11" s="49" t="s">
        <v>8</v>
      </c>
      <c r="F11" s="52" t="s">
        <v>9</v>
      </c>
    </row>
    <row r="12" spans="1:6" ht="27.75" customHeight="1">
      <c r="A12" s="48"/>
      <c r="B12" s="53"/>
      <c r="C12" s="50"/>
      <c r="D12" s="50"/>
      <c r="E12" s="50"/>
      <c r="F12" s="53"/>
    </row>
    <row r="13" spans="1:13" ht="15.75">
      <c r="A13" s="61">
        <v>1</v>
      </c>
      <c r="B13" s="62">
        <v>2</v>
      </c>
      <c r="C13" s="45">
        <v>3</v>
      </c>
      <c r="D13" s="45">
        <v>4</v>
      </c>
      <c r="E13" s="45">
        <v>5</v>
      </c>
      <c r="F13" s="62">
        <v>6</v>
      </c>
      <c r="G13" s="14"/>
      <c r="H13" s="14"/>
      <c r="I13" s="14"/>
      <c r="J13" s="14"/>
      <c r="K13" s="14"/>
      <c r="L13" s="14"/>
      <c r="M13" s="14"/>
    </row>
    <row r="14" spans="1:11" ht="45.75" customHeight="1">
      <c r="A14" s="21">
        <v>1</v>
      </c>
      <c r="B14" s="43" t="s">
        <v>15</v>
      </c>
      <c r="C14" s="44" t="s">
        <v>16</v>
      </c>
      <c r="D14" s="40">
        <v>548688.99</v>
      </c>
      <c r="E14" s="40">
        <f aca="true" t="shared" si="0" ref="E14:E23">D14*0.18</f>
        <v>98764.01819999999</v>
      </c>
      <c r="F14" s="40">
        <f aca="true" t="shared" si="1" ref="F14:F22">D14+E14</f>
        <v>647453.0082</v>
      </c>
      <c r="G14" s="41"/>
      <c r="H14" s="2"/>
      <c r="I14" s="13"/>
      <c r="J14" s="2"/>
      <c r="K14" s="2"/>
    </row>
    <row r="15" spans="1:11" ht="45.75" customHeight="1">
      <c r="A15" s="22">
        <v>2</v>
      </c>
      <c r="B15" s="38" t="s">
        <v>17</v>
      </c>
      <c r="C15" s="23" t="s">
        <v>18</v>
      </c>
      <c r="D15" s="39">
        <v>701453.27</v>
      </c>
      <c r="E15" s="40">
        <f t="shared" si="0"/>
        <v>126261.5886</v>
      </c>
      <c r="F15" s="40">
        <f t="shared" si="1"/>
        <v>827714.8586</v>
      </c>
      <c r="G15" s="41"/>
      <c r="H15" s="2"/>
      <c r="I15" s="13"/>
      <c r="J15" s="2"/>
      <c r="K15" s="2"/>
    </row>
    <row r="16" spans="1:11" ht="48.75" customHeight="1">
      <c r="A16" s="22">
        <v>3</v>
      </c>
      <c r="B16" s="38" t="s">
        <v>19</v>
      </c>
      <c r="C16" s="23" t="s">
        <v>20</v>
      </c>
      <c r="D16" s="39">
        <v>701453.27</v>
      </c>
      <c r="E16" s="40">
        <f t="shared" si="0"/>
        <v>126261.5886</v>
      </c>
      <c r="F16" s="40">
        <f t="shared" si="1"/>
        <v>827714.8586</v>
      </c>
      <c r="G16" s="41"/>
      <c r="H16" s="2"/>
      <c r="I16" s="13"/>
      <c r="J16" s="2"/>
      <c r="K16" s="2"/>
    </row>
    <row r="17" spans="1:11" ht="46.5" customHeight="1">
      <c r="A17" s="22">
        <v>4</v>
      </c>
      <c r="B17" s="38" t="s">
        <v>21</v>
      </c>
      <c r="C17" s="23" t="s">
        <v>22</v>
      </c>
      <c r="D17" s="39">
        <v>677001.23</v>
      </c>
      <c r="E17" s="40">
        <f t="shared" si="0"/>
        <v>121860.2214</v>
      </c>
      <c r="F17" s="40">
        <f t="shared" si="1"/>
        <v>798861.4514</v>
      </c>
      <c r="G17" s="41"/>
      <c r="H17" s="2"/>
      <c r="I17" s="13"/>
      <c r="J17" s="2"/>
      <c r="K17" s="2"/>
    </row>
    <row r="18" spans="1:11" ht="48.75" customHeight="1">
      <c r="A18" s="22">
        <v>5</v>
      </c>
      <c r="B18" s="38" t="s">
        <v>23</v>
      </c>
      <c r="C18" s="23" t="s">
        <v>24</v>
      </c>
      <c r="D18" s="39">
        <v>780443.08</v>
      </c>
      <c r="E18" s="40">
        <f t="shared" si="0"/>
        <v>140479.75439999998</v>
      </c>
      <c r="F18" s="40">
        <f t="shared" si="1"/>
        <v>920922.8343999999</v>
      </c>
      <c r="G18" s="41"/>
      <c r="H18" s="2"/>
      <c r="I18" s="13"/>
      <c r="J18" s="2"/>
      <c r="K18" s="2"/>
    </row>
    <row r="19" spans="1:11" ht="67.5" customHeight="1">
      <c r="A19" s="22">
        <v>6</v>
      </c>
      <c r="B19" s="38" t="s">
        <v>25</v>
      </c>
      <c r="C19" s="23" t="s">
        <v>26</v>
      </c>
      <c r="D19" s="39">
        <v>598968.03</v>
      </c>
      <c r="E19" s="40">
        <f t="shared" si="0"/>
        <v>107814.2454</v>
      </c>
      <c r="F19" s="40">
        <f t="shared" si="1"/>
        <v>706782.2754</v>
      </c>
      <c r="G19" s="41"/>
      <c r="H19" s="2"/>
      <c r="I19" s="13"/>
      <c r="J19" s="2"/>
      <c r="K19" s="2"/>
    </row>
    <row r="20" spans="1:11" ht="54.75" customHeight="1">
      <c r="A20" s="22">
        <v>7</v>
      </c>
      <c r="B20" s="38" t="s">
        <v>27</v>
      </c>
      <c r="C20" s="23" t="s">
        <v>28</v>
      </c>
      <c r="D20" s="39">
        <v>772231.49</v>
      </c>
      <c r="E20" s="40">
        <f t="shared" si="0"/>
        <v>139001.6682</v>
      </c>
      <c r="F20" s="40">
        <f t="shared" si="1"/>
        <v>911233.1582</v>
      </c>
      <c r="G20" s="41"/>
      <c r="H20" s="2"/>
      <c r="I20" s="13"/>
      <c r="J20" s="2"/>
      <c r="K20" s="2"/>
    </row>
    <row r="21" spans="1:7" ht="58.5" customHeight="1">
      <c r="A21" s="22">
        <v>8</v>
      </c>
      <c r="B21" s="38" t="s">
        <v>29</v>
      </c>
      <c r="C21" s="23" t="s">
        <v>30</v>
      </c>
      <c r="D21" s="39">
        <v>1414999.52</v>
      </c>
      <c r="E21" s="40">
        <f t="shared" si="0"/>
        <v>254699.9136</v>
      </c>
      <c r="F21" s="40">
        <f t="shared" si="1"/>
        <v>1669699.4336</v>
      </c>
      <c r="G21" s="42"/>
    </row>
    <row r="22" spans="1:7" ht="81" customHeight="1">
      <c r="A22" s="22">
        <v>9</v>
      </c>
      <c r="B22" s="38" t="s">
        <v>31</v>
      </c>
      <c r="C22" s="23" t="s">
        <v>32</v>
      </c>
      <c r="D22" s="39">
        <v>1396358.39</v>
      </c>
      <c r="E22" s="40">
        <f t="shared" si="0"/>
        <v>251344.51019999996</v>
      </c>
      <c r="F22" s="40">
        <f t="shared" si="1"/>
        <v>1647702.9001999998</v>
      </c>
      <c r="G22" s="42"/>
    </row>
    <row r="23" spans="1:7" s="60" customFormat="1" ht="25.5" customHeight="1">
      <c r="A23" s="54" t="s">
        <v>11</v>
      </c>
      <c r="B23" s="55"/>
      <c r="C23" s="56"/>
      <c r="D23" s="57">
        <f>D14+D15+D16+D17+D18+D19+D20+D21+D22</f>
        <v>7591597.2700000005</v>
      </c>
      <c r="E23" s="58">
        <f t="shared" si="0"/>
        <v>1366487.5086</v>
      </c>
      <c r="F23" s="57">
        <f>D23+E23</f>
        <v>8958084.7786</v>
      </c>
      <c r="G23" s="59"/>
    </row>
    <row r="24" spans="1:6" ht="15.75">
      <c r="A24" s="24"/>
      <c r="B24" s="25"/>
      <c r="C24" s="26"/>
      <c r="D24" s="26"/>
      <c r="E24" s="26"/>
      <c r="F24" s="2"/>
    </row>
    <row r="25" spans="1:6" ht="15.75">
      <c r="A25" s="24"/>
      <c r="B25" s="25"/>
      <c r="C25" s="26"/>
      <c r="D25" s="26"/>
      <c r="E25" s="26"/>
      <c r="F25" s="2"/>
    </row>
    <row r="26" spans="1:6" ht="15.75">
      <c r="A26" s="27"/>
      <c r="B26" s="28"/>
      <c r="C26" s="29"/>
      <c r="D26" s="29"/>
      <c r="E26" s="29"/>
      <c r="F26" s="2"/>
    </row>
    <row r="27" spans="1:5" ht="15.75">
      <c r="A27" s="27"/>
      <c r="B27" s="46" t="s">
        <v>33</v>
      </c>
      <c r="C27" s="46"/>
      <c r="D27" s="46"/>
      <c r="E27" s="46"/>
    </row>
    <row r="28" spans="1:5" ht="15.75">
      <c r="A28" s="27"/>
      <c r="B28" s="28"/>
      <c r="C28" s="27"/>
      <c r="D28" s="27"/>
      <c r="E28" s="30"/>
    </row>
    <row r="29" spans="1:5" ht="15.75">
      <c r="A29" s="27"/>
      <c r="B29" s="31"/>
      <c r="C29" s="32"/>
      <c r="D29" s="27"/>
      <c r="E29" s="30"/>
    </row>
    <row r="92" ht="12.75"/>
  </sheetData>
  <mergeCells count="9">
    <mergeCell ref="A2:C2"/>
    <mergeCell ref="F11:F12"/>
    <mergeCell ref="D11:D12"/>
    <mergeCell ref="B11:B12"/>
    <mergeCell ref="B27:E27"/>
    <mergeCell ref="A11:A12"/>
    <mergeCell ref="C11:C12"/>
    <mergeCell ref="E11:E12"/>
    <mergeCell ref="A23:B23"/>
  </mergeCells>
  <printOptions/>
  <pageMargins left="0.92" right="0.27" top="0.35" bottom="0.27" header="0.27" footer="0.18"/>
  <pageSetup horizontalDpi="600" verticalDpi="6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Дубинская</dc:creator>
  <cp:keywords/>
  <dc:description/>
  <cp:lastModifiedBy>Якубовская</cp:lastModifiedBy>
  <cp:lastPrinted>2015-08-11T06:06:32Z</cp:lastPrinted>
  <dcterms:created xsi:type="dcterms:W3CDTF">2003-01-28T12:33:10Z</dcterms:created>
  <dcterms:modified xsi:type="dcterms:W3CDTF">2015-08-11T06:13:51Z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