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7715" windowHeight="12825" tabRatio="688"/>
  </bookViews>
  <sheets>
    <sheet name="Информация об организации" sheetId="1" r:id="rId1"/>
    <sheet name="Основные показатели деятельност" sheetId="2" r:id="rId2"/>
    <sheet name="Цены (тарифы) по рег. видам" sheetId="3" r:id="rId3"/>
  </sheets>
  <externalReferences>
    <externalReference r:id="rId4"/>
  </externalReferences>
  <definedNames>
    <definedName name="sub_10211" localSheetId="1">'Основные показатели деятельност'!$A$46</definedName>
    <definedName name="sub_10222" localSheetId="1">'Основные показатели деятельност'!$A$48</definedName>
    <definedName name="sub_10223" localSheetId="1">'Основные показатели деятельност'!$A$50</definedName>
    <definedName name="sub_10224" localSheetId="1">'Основные показатели деятельност'!$A$52</definedName>
    <definedName name="sub_10241" localSheetId="1">'Основные показатели деятельност'!$A$25</definedName>
    <definedName name="sub_10511" localSheetId="2">'Цены (тарифы) по рег. видам'!$A$49</definedName>
  </definedNames>
  <calcPr calcId="145621"/>
</workbook>
</file>

<file path=xl/calcChain.xml><?xml version="1.0" encoding="utf-8"?>
<calcChain xmlns="http://schemas.openxmlformats.org/spreadsheetml/2006/main">
  <c r="F36" i="2" l="1"/>
  <c r="E36" i="2"/>
  <c r="D36" i="2"/>
  <c r="F39" i="2"/>
  <c r="E39" i="2"/>
  <c r="D39" i="2"/>
  <c r="F24" i="2"/>
  <c r="E24" i="2"/>
  <c r="D24" i="2"/>
  <c r="D12" i="2"/>
  <c r="I13" i="3"/>
  <c r="I12" i="3"/>
  <c r="I11" i="3"/>
  <c r="G13" i="3"/>
  <c r="G12" i="3"/>
  <c r="G11" i="3"/>
  <c r="F42" i="2" l="1"/>
</calcChain>
</file>

<file path=xl/sharedStrings.xml><?xml version="1.0" encoding="utf-8"?>
<sst xmlns="http://schemas.openxmlformats.org/spreadsheetml/2006/main" count="480" uniqueCount="156">
  <si>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</si>
  <si>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</si>
  <si>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</si>
  <si>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</si>
  <si>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</si>
  <si>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</si>
  <si>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</si>
  <si>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</si>
  <si>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</si>
  <si>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</si>
  <si>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_____________________________</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</si>
  <si>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</si>
  <si>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</si>
  <si>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</si>
  <si>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</si>
  <si>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</si>
  <si>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</si>
  <si>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</si>
  <si>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</si>
  <si>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</si>
  <si>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</si>
  <si>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</si>
  <si>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</si>
  <si>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</si>
  <si>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</si>
  <si>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</si>
  <si>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</si>
  <si>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</si>
  <si>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</si>
  <si>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</si>
  <si>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</si>
  <si>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</si>
  <si>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</si>
  <si>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</si>
  <si>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</si>
  <si>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</si>
  <si>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</si>
  <si>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</si>
  <si>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</si>
  <si>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</si>
  <si>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</si>
  <si>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</si>
  <si>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</si>
  <si>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</si>
  <si>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</si>
  <si>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</si>
  <si>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</si>
  <si>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</si>
  <si>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</si>
  <si>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</si>
  <si>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</si>
  <si>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</si>
  <si>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</si>
  <si>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</si>
  <si>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</si>
  <si>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</si>
  <si>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</si>
  <si>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</si>
  <si>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</si>
  <si>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t>
    </r>
    <r>
      <rPr>
        <sz val="12"/>
        <color rgb="FF106BBE"/>
        <rFont val="Arial"/>
        <family val="2"/>
        <charset val="204"/>
      </rPr>
      <t>*(2</t>
    </r>
    <r>
      <rPr>
        <sz val="12"/>
        <color theme="1"/>
        <rFont val="Arial"/>
        <family val="2"/>
        <charset val="204"/>
      </rPr>
      <t xml:space="preserve">, </t>
    </r>
    <r>
      <rPr>
        <sz val="12"/>
        <color rgb="FF106BBE"/>
        <rFont val="Arial"/>
        <family val="2"/>
        <charset val="204"/>
      </rPr>
      <t>4)</t>
    </r>
    <r>
      <rPr>
        <sz val="12"/>
        <color theme="1"/>
        <rFont val="Arial"/>
        <family val="2"/>
        <charset val="204"/>
      </rPr>
      <t xml:space="preserve"> подконтрольные расходы</t>
    </r>
    <r>
      <rPr>
        <sz val="12"/>
        <color rgb="FF106BBE"/>
        <rFont val="Arial"/>
        <family val="2"/>
        <charset val="204"/>
      </rPr>
      <t>*(3)</t>
    </r>
    <r>
      <rPr>
        <sz val="12"/>
        <color theme="1"/>
        <rFont val="Arial"/>
        <family val="2"/>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</si>
  <si>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</si>
  <si>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</si>
  <si>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</si>
  <si>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</si>
  <si>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</si>
  <si>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t>
    </r>
    <r>
      <rPr>
        <sz val="12"/>
        <color rgb="FF106BBE"/>
        <rFont val="Arial"/>
        <family val="2"/>
        <charset val="204"/>
      </rPr>
      <t>подпункте 4.1*(2</t>
    </r>
    <r>
      <rPr>
        <sz val="12"/>
        <color theme="1"/>
        <rFont val="Arial"/>
        <family val="2"/>
        <charset val="204"/>
      </rPr>
      <t xml:space="preserve">, </t>
    </r>
    <r>
      <rPr>
        <sz val="12"/>
        <color rgb="FF106BBE"/>
        <rFont val="Arial"/>
        <family val="2"/>
        <charset val="204"/>
      </rPr>
      <t>4)</t>
    </r>
    <r>
      <rPr>
        <sz val="12"/>
        <color theme="1"/>
        <rFont val="Arial"/>
        <family val="2"/>
        <charset val="204"/>
      </rPr>
      <t>; неподконтрольные расходы</t>
    </r>
    <r>
      <rPr>
        <sz val="12"/>
        <color rgb="FF106BBE"/>
        <rFont val="Arial"/>
        <family val="2"/>
        <charset val="204"/>
      </rPr>
      <t>*(3)</t>
    </r>
    <r>
      <rPr>
        <sz val="12"/>
        <color theme="1"/>
        <rFont val="Arial"/>
        <family val="2"/>
        <charset val="204"/>
      </rPr>
      <t xml:space="preserve"> - всего</t>
    </r>
    <r>
      <rPr>
        <sz val="12"/>
        <color rgb="FF106BBE"/>
        <rFont val="Arial"/>
        <family val="2"/>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</si>
  <si>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</si>
  <si>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</si>
  <si>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</si>
  <si>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</si>
  <si>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</si>
  <si>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</si>
  <si>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</si>
  <si>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</si>
  <si>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</si>
  <si>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</si>
  <si>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</si>
  <si>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</si>
  <si>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</si>
  <si>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</si>
  <si>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</si>
  <si>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</si>
  <si>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</si>
  <si>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</si>
  <si>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</si>
  <si>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</si>
  <si>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</si>
  <si>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</si>
  <si>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</si>
  <si>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3. Цены (тарифы) по регулируемым видам деятельности организации</t>
  </si>
  <si>
    <t>Показатели, утвержденные на базовый период*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</si>
  <si>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</si>
  <si>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</si>
  <si>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</si>
  <si>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</si>
  <si>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</si>
  <si>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</si>
  <si>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</si>
  <si>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</si>
  <si>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</si>
  <si>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</si>
  <si>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</si>
  <si>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</si>
  <si>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</si>
  <si>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</si>
  <si>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</si>
  <si>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</si>
  <si>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</si>
  <si>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</si>
  <si>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</si>
  <si>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</si>
  <si>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</si>
  <si>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</si>
  <si>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</si>
  <si>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</si>
  <si>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</si>
  <si>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</si>
  <si>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</si>
  <si>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</si>
  <si>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</si>
  <si>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</si>
  <si>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</si>
  <si>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</si>
  <si>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</si>
  <si>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</si>
  <si>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</si>
  <si>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</si>
  <si>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</si>
  <si>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</si>
  <si>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</si>
  <si>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</si>
  <si>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</si>
  <si>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</si>
  <si>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</si>
  <si>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</si>
  <si>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Раздел 1. Информация об организации</t>
  </si>
  <si>
    <t>Открытое акционерное общество «Автономная теплоэнергетическая компания»</t>
  </si>
  <si>
    <t>ОАО «АТЭК»</t>
  </si>
  <si>
    <t>350058, г. Краснодар,
ул. Селезнёва, 199</t>
  </si>
  <si>
    <t>+7 (861) 299-10-10</t>
  </si>
  <si>
    <t>+7 (861) 231-57-30</t>
  </si>
  <si>
    <t>-</t>
  </si>
  <si>
    <t>1,2 - 2,5 кг/см 2</t>
  </si>
  <si>
    <t>2,5 - 7,0 кг/см 2</t>
  </si>
  <si>
    <t>7,0 - 13,0 кг/см 2</t>
  </si>
  <si>
    <t>&gt; 13 кг/см 2</t>
  </si>
  <si>
    <t>Пучков Андрей Александрович</t>
  </si>
  <si>
    <t>тыс. кВт*ч</t>
  </si>
  <si>
    <t>МВт*ч</t>
  </si>
  <si>
    <t>руб./МВт*ч</t>
  </si>
  <si>
    <t>руб./тыс. кВт*ч</t>
  </si>
  <si>
    <t>руб./Гкал/ч в месяц</t>
  </si>
  <si>
    <t>OaoKte@krteplo.ru</t>
  </si>
  <si>
    <t>11,46
Приказ Минэнерго России
№ 672 от 30.09.2014</t>
  </si>
  <si>
    <t>руб./кВт*мес</t>
  </si>
  <si>
    <t>руб./кВт*ч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</si>
</sst>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00"/>
  </numFmts>
  <fonts count="7" x14ac:knownFonts="1">
    <font>
      <sz val="11"/>
      <color theme="1"/>
      <name val="Calibri"/>
      <family val="2"/>
      <scheme val="minor"/>
    </font>
    <font>
      <sz val="11"/>
      <color theme="1"/>
      <name val="Calibri"/>
      <family val="2"/>
      <charset val="204"/>
      <scheme val="minor"/>
    </font>
    <font>
      <sz val="12"/>
      <color theme="1"/>
      <name val="Arial"/>
      <family val="2"/>
      <charset val="204"/>
    </font>
    <font>
      <sz val="12"/>
      <color rgb="FF106BBE"/>
      <name val="Arial"/>
      <family val="2"/>
      <charset val="204"/>
    </font>
    <font>
      <sz val="11"/>
      <color theme="1"/>
      <name val="Courier New"/>
      <family val="3"/>
      <charset val="204"/>
    </font>
    <font>
      <b/>
      <sz val="12"/>
      <color rgb="FF26282F"/>
      <name val="Arial"/>
      <family val="2"/>
      <charset val="204"/>
    </font>
    <font>
      <u/>
      <sz val="11"/>
      <color theme="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0" xfId="0" applyFont="1" applyBorder="1" applyAlignment="1">
      <alignment horizontal="justify" vertical="center"/>
    </xf>
    <xf numFmtId="0" fontId="0" fillId="0" borderId="0" xfId="0" applyBorder="1"/>
    <xf numFmtId="0" fontId="2" fillId="0" borderId="0" xfId="0" applyFont="1" applyBorder="1" applyAlignment="1">
      <alignment vertical="center" wrapText="1"/>
    </xf>
    <xf numFmtId="0" fontId="4" fillId="0" borderId="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 fillId="0" borderId="0" xfId="0" applyFont="1" applyAlignment="1">
      <alignment vertical="center" wrapText="1"/>
    </xf>
    <xf numFmtId="0" fontId="0" fillId="0" borderId="0" xfId="0" applyAlignment="1">
      <alignment horizontal="left" vertical="top"/>
    </xf>
    <xf numFmtId="164" fontId="0" fillId="0" borderId="0" xfId="0" applyNumberFormat="1"/>
    <xf numFmtId="4" fontId="0" fillId="0" borderId="0" xfId="0" applyNumberFormat="1"/>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4" fontId="2" fillId="0" borderId="1" xfId="0" applyNumberFormat="1" applyFont="1" applyFill="1" applyBorder="1" applyAlignment="1">
      <alignment horizontal="right" vertical="center" wrapText="1"/>
    </xf>
    <xf numFmtId="0" fontId="6" fillId="0" borderId="0" xfId="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165" fontId="2" fillId="0" borderId="1" xfId="0" applyNumberFormat="1" applyFont="1" applyBorder="1" applyAlignment="1">
      <alignment horizontal="right" vertical="center" wrapText="1"/>
    </xf>
    <xf numFmtId="166" fontId="2" fillId="0" borderId="1" xfId="0" applyNumberFormat="1" applyFont="1" applyBorder="1" applyAlignment="1">
      <alignment horizontal="right" vertical="center" wrapText="1"/>
    </xf>
    <xf numFmtId="165" fontId="2" fillId="0" borderId="1" xfId="0" applyNumberFormat="1" applyFont="1" applyFill="1" applyBorder="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 fontId="2" fillId="0" borderId="2" xfId="0" applyNumberFormat="1" applyFont="1" applyBorder="1" applyAlignment="1">
      <alignment horizontal="right" vertical="center" wrapText="1"/>
    </xf>
    <xf numFmtId="4" fontId="2" fillId="0" borderId="3" xfId="0" applyNumberFormat="1" applyFont="1" applyBorder="1" applyAlignment="1">
      <alignment horizontal="right"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top" wrapText="1"/>
    </xf>
    <xf numFmtId="0" fontId="2" fillId="0" borderId="1" xfId="0"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86;&#1088;&#1084;&#1099;%20&#1060;&#1057;&#1058;_&#1080;&#1085;&#1076;&#1077;&#1082;&#1089;&#1072;&#1094;&#1080;&#1103;%20&#1090;&#1072;&#1088;&#1080;&#1092;&#1072;%20&#1085;&#1072;%202016_&#1040;&#1058;&#1069;&#1050;_&#1069;&#10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нов"/>
      <sheetName val="П1.5нов"/>
      <sheetName val="П1.6"/>
      <sheetName val="П2.1"/>
      <sheetName val="П2.2"/>
      <sheetName val="Таблица РЭК"/>
      <sheetName val="Реестр расходов арендной платы"/>
      <sheetName val="Расшифровка расчета аренды"/>
      <sheetName val="П1.15"/>
      <sheetName val="П1.16"/>
      <sheetName val="П1.17"/>
      <sheetName val="П1.17.1"/>
      <sheetName val="П1.18.2"/>
      <sheetName val="П1.21.3"/>
      <sheetName val="П1.24"/>
      <sheetName val="П1.25"/>
      <sheetName val="П1.30"/>
      <sheetName val="материалы"/>
      <sheetName val="ШР с 01.01.2014"/>
      <sheetName val="Сецодежда"/>
      <sheetName val="Прибыль на соцразвитие"/>
      <sheetName val="П1.17(1)"/>
      <sheetName val="П1.17.1 (1)"/>
      <sheetName val="Амортизация"/>
      <sheetName val="Амортизация_расчте на 2014"/>
    </sheetNames>
    <sheetDataSet>
      <sheetData sheetId="0"/>
      <sheetData sheetId="1"/>
      <sheetData sheetId="2"/>
      <sheetData sheetId="3"/>
      <sheetData sheetId="4"/>
      <sheetData sheetId="5"/>
      <sheetData sheetId="6">
        <row r="78">
          <cell r="E78">
            <v>9415</v>
          </cell>
          <cell r="F78">
            <v>8135.98</v>
          </cell>
          <cell r="H78">
            <v>9415.02</v>
          </cell>
        </row>
        <row r="118">
          <cell r="E118">
            <v>12755.22474</v>
          </cell>
          <cell r="F118">
            <v>10027.89422</v>
          </cell>
          <cell r="H118">
            <v>17402.293027313797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aoKte@krtepl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zoomScale="85" zoomScaleNormal="85" workbookViewId="0">
      <selection activeCell="B18" sqref="B18"/>
    </sheetView>
  </sheetViews>
  <sheetFormatPr defaultRowHeight="15" x14ac:dyDescent="0.25"/>
  <cols>
    <col min="1" max="1" width="31.28515625" customWidth="1"/>
    <col min="2" max="2" width="75.140625" customWidth="1"/>
  </cols>
  <sheetData>
    <row r="1" spans="1:6" ht="15.75" customHeight="1" x14ac:dyDescent="0.25">
      <c r="A1" s="31" t="s">
        <v>135</v>
      </c>
      <c r="B1" s="31"/>
      <c r="C1" s="17"/>
      <c r="D1" s="17"/>
      <c r="E1" s="17"/>
      <c r="F1" s="17"/>
    </row>
    <row r="3" spans="1:6" ht="39" customHeight="1" x14ac:dyDescent="0.25">
      <c r="A3" s="15" t="s">
        <v>0</v>
      </c>
      <c r="B3" s="18" t="s">
        <v>136</v>
      </c>
    </row>
    <row r="4" spans="1:6" x14ac:dyDescent="0.25">
      <c r="A4" s="15" t="s">
        <v>1</v>
      </c>
      <c r="B4" s="18" t="s">
        <v>137</v>
      </c>
    </row>
    <row r="5" spans="1:6" x14ac:dyDescent="0.25">
      <c r="A5" s="15" t="s">
        <v>2</v>
      </c>
      <c r="B5" s="18" t="s">
        <v>138</v>
      </c>
    </row>
    <row r="6" spans="1:6" x14ac:dyDescent="0.25">
      <c r="A6" s="15" t="s">
        <v>3</v>
      </c>
      <c r="B6" s="18" t="s">
        <v>138</v>
      </c>
    </row>
    <row r="7" spans="1:6" x14ac:dyDescent="0.25">
      <c r="A7" s="15" t="s">
        <v>4</v>
      </c>
      <c r="B7" s="18">
        <v>2312054894</v>
      </c>
    </row>
    <row r="8" spans="1:6" x14ac:dyDescent="0.25">
      <c r="A8" s="15" t="s">
        <v>5</v>
      </c>
      <c r="B8" s="18">
        <v>2312430011</v>
      </c>
    </row>
    <row r="9" spans="1:6" x14ac:dyDescent="0.25">
      <c r="A9" s="15" t="s">
        <v>6</v>
      </c>
      <c r="B9" s="18" t="s">
        <v>146</v>
      </c>
    </row>
    <row r="10" spans="1:6" x14ac:dyDescent="0.25">
      <c r="A10" s="15" t="s">
        <v>7</v>
      </c>
      <c r="B10" s="25" t="s">
        <v>152</v>
      </c>
    </row>
    <row r="11" spans="1:6" x14ac:dyDescent="0.25">
      <c r="A11" s="15" t="s">
        <v>8</v>
      </c>
      <c r="B11" s="18" t="s">
        <v>139</v>
      </c>
    </row>
    <row r="12" spans="1:6" x14ac:dyDescent="0.25">
      <c r="A12" s="15" t="s">
        <v>9</v>
      </c>
      <c r="B12" s="18" t="s">
        <v>140</v>
      </c>
    </row>
    <row r="13" spans="1:6" x14ac:dyDescent="0.25">
      <c r="A13" s="15"/>
      <c r="B13" s="16"/>
    </row>
    <row r="14" spans="1:6" x14ac:dyDescent="0.25">
      <c r="A14" s="15"/>
      <c r="B14" s="16"/>
    </row>
    <row r="15" spans="1:6" x14ac:dyDescent="0.25">
      <c r="A15" s="14"/>
    </row>
  </sheetData>
  <mergeCells count="1">
    <mergeCell ref="A1:B1"/>
  </mergeCells>
  <hyperlinks>
    <hyperlink ref="B10" r:id="rId1"/>
  </hyperlinks>
  <pageMargins left="0.7" right="0.7" top="0.75" bottom="0.75" header="0.3" footer="0.3"/>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85" zoomScaleNormal="85" workbookViewId="0">
      <selection activeCell="I24" sqref="I24"/>
    </sheetView>
  </sheetViews>
  <sheetFormatPr defaultRowHeight="15" x14ac:dyDescent="0.25"/>
  <cols>
    <col min="1" max="1" width="8.140625" customWidth="1"/>
    <col min="2" max="2" width="35" customWidth="1"/>
    <col min="3" max="3" width="12.85546875" customWidth="1"/>
    <col min="4" max="4" width="16.42578125" customWidth="1"/>
    <col min="5" max="5" width="16.140625" customWidth="1"/>
    <col min="6" max="6" width="14.28515625" customWidth="1"/>
  </cols>
  <sheetData>
    <row r="1" spans="1:8" ht="15" customHeight="1" x14ac:dyDescent="0.25">
      <c r="A1" s="31" t="s">
        <v>134</v>
      </c>
      <c r="B1" s="31"/>
      <c r="C1" s="31"/>
      <c r="D1" s="31"/>
      <c r="E1" s="31"/>
      <c r="F1" s="31"/>
    </row>
    <row r="2" spans="1:8" ht="15.75" customHeight="1" x14ac:dyDescent="0.25">
      <c r="A2" s="31"/>
      <c r="B2" s="31"/>
      <c r="C2" s="31"/>
      <c r="D2" s="31"/>
      <c r="E2" s="31"/>
      <c r="F2" s="31"/>
    </row>
    <row r="3" spans="1:8" ht="15.75" customHeight="1" x14ac:dyDescent="0.25">
      <c r="A3" s="31"/>
      <c r="B3" s="31"/>
      <c r="C3" s="31"/>
      <c r="D3" s="31"/>
      <c r="E3" s="31"/>
      <c r="F3" s="31"/>
    </row>
    <row r="4" spans="1:8" x14ac:dyDescent="0.25">
      <c r="A4" s="1"/>
    </row>
    <row r="5" spans="1:8" ht="90" x14ac:dyDescent="0.25">
      <c r="A5" s="4" t="s">
        <v>15</v>
      </c>
      <c r="B5" s="4" t="s">
        <v>16</v>
      </c>
      <c r="C5" s="4" t="s">
        <v>17</v>
      </c>
      <c r="D5" s="4" t="s">
        <v>18</v>
      </c>
      <c r="E5" s="11" t="s">
        <v>19</v>
      </c>
      <c r="F5" s="4" t="s">
        <v>20</v>
      </c>
    </row>
    <row r="6" spans="1:8" ht="30" x14ac:dyDescent="0.25">
      <c r="A6" s="4" t="s">
        <v>21</v>
      </c>
      <c r="B6" s="5" t="s">
        <v>22</v>
      </c>
      <c r="C6" s="21"/>
      <c r="D6" s="22"/>
      <c r="E6" s="22"/>
      <c r="F6" s="22"/>
    </row>
    <row r="7" spans="1:8" ht="30" x14ac:dyDescent="0.25">
      <c r="A7" s="4" t="s">
        <v>23</v>
      </c>
      <c r="B7" s="5" t="s">
        <v>24</v>
      </c>
      <c r="C7" s="21" t="s">
        <v>25</v>
      </c>
      <c r="D7" s="22">
        <v>5414286</v>
      </c>
      <c r="E7" s="22" t="s">
        <v>141</v>
      </c>
      <c r="F7" s="22" t="s">
        <v>141</v>
      </c>
    </row>
    <row r="8" spans="1:8" ht="30" x14ac:dyDescent="0.25">
      <c r="A8" s="4" t="s">
        <v>26</v>
      </c>
      <c r="B8" s="5" t="s">
        <v>27</v>
      </c>
      <c r="C8" s="21" t="s">
        <v>25</v>
      </c>
      <c r="D8" s="22">
        <v>353829</v>
      </c>
      <c r="E8" s="22" t="s">
        <v>141</v>
      </c>
      <c r="F8" s="22" t="s">
        <v>141</v>
      </c>
    </row>
    <row r="9" spans="1:8" ht="45" x14ac:dyDescent="0.25">
      <c r="A9" s="4" t="s">
        <v>28</v>
      </c>
      <c r="B9" s="5" t="s">
        <v>29</v>
      </c>
      <c r="C9" s="21" t="s">
        <v>25</v>
      </c>
      <c r="D9" s="22">
        <v>456745</v>
      </c>
      <c r="E9" s="22" t="s">
        <v>141</v>
      </c>
      <c r="F9" s="22" t="s">
        <v>141</v>
      </c>
      <c r="H9" s="19"/>
    </row>
    <row r="10" spans="1:8" ht="30" x14ac:dyDescent="0.25">
      <c r="A10" s="4" t="s">
        <v>30</v>
      </c>
      <c r="B10" s="5" t="s">
        <v>31</v>
      </c>
      <c r="C10" s="21" t="s">
        <v>25</v>
      </c>
      <c r="D10" s="22">
        <v>189513</v>
      </c>
      <c r="E10" s="22" t="s">
        <v>141</v>
      </c>
      <c r="F10" s="22" t="s">
        <v>141</v>
      </c>
    </row>
    <row r="11" spans="1:8" ht="30" x14ac:dyDescent="0.25">
      <c r="A11" s="4" t="s">
        <v>32</v>
      </c>
      <c r="B11" s="5" t="s">
        <v>33</v>
      </c>
      <c r="C11" s="21"/>
      <c r="D11" s="22" t="s">
        <v>141</v>
      </c>
      <c r="E11" s="22" t="s">
        <v>141</v>
      </c>
      <c r="F11" s="22" t="s">
        <v>141</v>
      </c>
    </row>
    <row r="12" spans="1:8" ht="90" x14ac:dyDescent="0.25">
      <c r="A12" s="4" t="s">
        <v>34</v>
      </c>
      <c r="B12" s="5" t="s">
        <v>35</v>
      </c>
      <c r="C12" s="21" t="s">
        <v>36</v>
      </c>
      <c r="D12" s="23">
        <f>D8/D7*100</f>
        <v>6.5350999189920893</v>
      </c>
      <c r="E12" s="22" t="s">
        <v>141</v>
      </c>
      <c r="F12" s="23" t="s">
        <v>141</v>
      </c>
    </row>
    <row r="13" spans="1:8" ht="49.5" customHeight="1" x14ac:dyDescent="0.25">
      <c r="A13" s="4" t="s">
        <v>37</v>
      </c>
      <c r="B13" s="5" t="s">
        <v>38</v>
      </c>
      <c r="C13" s="21"/>
      <c r="D13" s="22"/>
      <c r="E13" s="22"/>
      <c r="F13" s="22"/>
    </row>
    <row r="14" spans="1:8" ht="66.75" customHeight="1" x14ac:dyDescent="0.25">
      <c r="A14" s="4" t="s">
        <v>39</v>
      </c>
      <c r="B14" s="13" t="s">
        <v>40</v>
      </c>
      <c r="C14" s="21" t="s">
        <v>41</v>
      </c>
      <c r="D14" s="22" t="s">
        <v>141</v>
      </c>
      <c r="E14" s="22" t="s">
        <v>141</v>
      </c>
      <c r="F14" s="22" t="s">
        <v>141</v>
      </c>
    </row>
    <row r="15" spans="1:8" ht="49.5" customHeight="1" x14ac:dyDescent="0.25">
      <c r="A15" s="4" t="s">
        <v>42</v>
      </c>
      <c r="B15" s="13" t="s">
        <v>43</v>
      </c>
      <c r="C15" s="21" t="s">
        <v>148</v>
      </c>
      <c r="D15" s="22" t="s">
        <v>141</v>
      </c>
      <c r="E15" s="22" t="s">
        <v>141</v>
      </c>
      <c r="F15" s="22" t="s">
        <v>141</v>
      </c>
    </row>
    <row r="16" spans="1:8" x14ac:dyDescent="0.25">
      <c r="A16" s="4" t="s">
        <v>44</v>
      </c>
      <c r="B16" s="13" t="s">
        <v>45</v>
      </c>
      <c r="C16" s="21" t="s">
        <v>41</v>
      </c>
      <c r="D16" s="29">
        <v>6.0890000000000004</v>
      </c>
      <c r="E16" s="29">
        <v>6.89</v>
      </c>
      <c r="F16" s="29">
        <v>6.0890000000000004</v>
      </c>
    </row>
    <row r="17" spans="1:9" ht="15" customHeight="1" x14ac:dyDescent="0.25">
      <c r="A17" s="33" t="s">
        <v>46</v>
      </c>
      <c r="B17" s="34" t="s">
        <v>47</v>
      </c>
      <c r="C17" s="33" t="s">
        <v>147</v>
      </c>
      <c r="D17" s="36">
        <v>4931.88</v>
      </c>
      <c r="E17" s="36">
        <v>4950</v>
      </c>
      <c r="F17" s="36">
        <v>4950</v>
      </c>
    </row>
    <row r="18" spans="1:9" ht="21" customHeight="1" x14ac:dyDescent="0.25">
      <c r="A18" s="33"/>
      <c r="B18" s="35"/>
      <c r="C18" s="33"/>
      <c r="D18" s="37"/>
      <c r="E18" s="37"/>
      <c r="F18" s="37"/>
    </row>
    <row r="19" spans="1:9" ht="15" customHeight="1" x14ac:dyDescent="0.25">
      <c r="A19" s="33" t="s">
        <v>48</v>
      </c>
      <c r="B19" s="34" t="s">
        <v>49</v>
      </c>
      <c r="C19" s="33" t="s">
        <v>147</v>
      </c>
      <c r="D19" s="36" t="s">
        <v>141</v>
      </c>
      <c r="E19" s="36" t="s">
        <v>141</v>
      </c>
      <c r="F19" s="36" t="s">
        <v>141</v>
      </c>
    </row>
    <row r="20" spans="1:9" ht="51" customHeight="1" x14ac:dyDescent="0.25">
      <c r="A20" s="33"/>
      <c r="B20" s="35"/>
      <c r="C20" s="33"/>
      <c r="D20" s="37"/>
      <c r="E20" s="37"/>
      <c r="F20" s="37"/>
    </row>
    <row r="21" spans="1:9" ht="75" x14ac:dyDescent="0.25">
      <c r="A21" s="4" t="s">
        <v>50</v>
      </c>
      <c r="B21" s="13" t="s">
        <v>51</v>
      </c>
      <c r="C21" s="21" t="s">
        <v>36</v>
      </c>
      <c r="D21" s="38" t="s">
        <v>153</v>
      </c>
      <c r="E21" s="39"/>
      <c r="F21" s="40"/>
    </row>
    <row r="22" spans="1:9" ht="60" x14ac:dyDescent="0.25">
      <c r="A22" s="4" t="s">
        <v>52</v>
      </c>
      <c r="B22" s="13" t="s">
        <v>53</v>
      </c>
      <c r="C22" s="21"/>
      <c r="D22" s="22" t="s">
        <v>141</v>
      </c>
      <c r="E22" s="22" t="s">
        <v>141</v>
      </c>
      <c r="F22" s="22" t="s">
        <v>141</v>
      </c>
    </row>
    <row r="23" spans="1:9" ht="75" x14ac:dyDescent="0.25">
      <c r="A23" s="4" t="s">
        <v>54</v>
      </c>
      <c r="B23" s="13" t="s">
        <v>55</v>
      </c>
      <c r="C23" s="21" t="s">
        <v>148</v>
      </c>
      <c r="D23" s="22" t="s">
        <v>141</v>
      </c>
      <c r="E23" s="22" t="s">
        <v>141</v>
      </c>
      <c r="F23" s="22" t="s">
        <v>141</v>
      </c>
    </row>
    <row r="24" spans="1:9" ht="60" x14ac:dyDescent="0.25">
      <c r="A24" s="4" t="s">
        <v>56</v>
      </c>
      <c r="B24" s="5" t="s">
        <v>57</v>
      </c>
      <c r="C24" s="21"/>
      <c r="D24" s="22">
        <f>SUM(D25,D30,D31)</f>
        <v>12755.22474</v>
      </c>
      <c r="E24" s="22">
        <f t="shared" ref="E24:F24" si="0">SUM(E25,E30,E31)</f>
        <v>10027.89422</v>
      </c>
      <c r="F24" s="22">
        <f t="shared" si="0"/>
        <v>17402.293027313797</v>
      </c>
    </row>
    <row r="25" spans="1:9" ht="75" x14ac:dyDescent="0.25">
      <c r="A25" s="4" t="s">
        <v>58</v>
      </c>
      <c r="B25" s="13" t="s">
        <v>59</v>
      </c>
      <c r="C25" s="21" t="s">
        <v>25</v>
      </c>
      <c r="D25" s="24">
        <v>2684.3199999999997</v>
      </c>
      <c r="E25" s="24">
        <v>1561.08</v>
      </c>
      <c r="F25" s="24">
        <v>6939.9147675221193</v>
      </c>
      <c r="I25" s="20"/>
    </row>
    <row r="26" spans="1:9" x14ac:dyDescent="0.25">
      <c r="A26" s="6"/>
      <c r="B26" s="5" t="s">
        <v>60</v>
      </c>
      <c r="C26" s="21"/>
      <c r="D26" s="24"/>
      <c r="E26" s="24"/>
      <c r="F26" s="24"/>
      <c r="H26" s="20"/>
    </row>
    <row r="27" spans="1:9" x14ac:dyDescent="0.25">
      <c r="A27" s="6"/>
      <c r="B27" s="5" t="s">
        <v>61</v>
      </c>
      <c r="C27" s="21"/>
      <c r="D27" s="24">
        <v>2171.87</v>
      </c>
      <c r="E27" s="24">
        <v>1075.6099999999999</v>
      </c>
      <c r="F27" s="24">
        <v>3266.9147675221197</v>
      </c>
      <c r="I27" s="20"/>
    </row>
    <row r="28" spans="1:9" x14ac:dyDescent="0.25">
      <c r="A28" s="6"/>
      <c r="B28" s="5" t="s">
        <v>62</v>
      </c>
      <c r="C28" s="21"/>
      <c r="D28" s="24">
        <v>0</v>
      </c>
      <c r="E28" s="24">
        <v>0</v>
      </c>
      <c r="F28" s="24">
        <v>780</v>
      </c>
    </row>
    <row r="29" spans="1:9" x14ac:dyDescent="0.25">
      <c r="A29" s="6"/>
      <c r="B29" s="5" t="s">
        <v>63</v>
      </c>
      <c r="C29" s="21"/>
      <c r="D29" s="24">
        <v>512.45000000000005</v>
      </c>
      <c r="E29" s="24">
        <v>461.47</v>
      </c>
      <c r="F29" s="24">
        <v>650</v>
      </c>
    </row>
    <row r="30" spans="1:9" ht="60" x14ac:dyDescent="0.25">
      <c r="A30" s="4" t="s">
        <v>64</v>
      </c>
      <c r="B30" s="13" t="s">
        <v>65</v>
      </c>
      <c r="C30" s="21" t="s">
        <v>25</v>
      </c>
      <c r="D30" s="24">
        <v>10070.90474</v>
      </c>
      <c r="E30" s="24">
        <v>8466.8142200000002</v>
      </c>
      <c r="F30" s="24">
        <v>10462.37825979168</v>
      </c>
    </row>
    <row r="31" spans="1:9" ht="30" x14ac:dyDescent="0.25">
      <c r="A31" s="4" t="s">
        <v>66</v>
      </c>
      <c r="B31" s="5" t="s">
        <v>67</v>
      </c>
      <c r="C31" s="21" t="s">
        <v>25</v>
      </c>
      <c r="D31" s="24">
        <v>0</v>
      </c>
      <c r="E31" s="24">
        <v>0</v>
      </c>
      <c r="F31" s="24">
        <v>0</v>
      </c>
    </row>
    <row r="32" spans="1:9" ht="30" x14ac:dyDescent="0.25">
      <c r="A32" s="4" t="s">
        <v>68</v>
      </c>
      <c r="B32" s="5" t="s">
        <v>69</v>
      </c>
      <c r="C32" s="21" t="s">
        <v>25</v>
      </c>
      <c r="D32" s="22" t="s">
        <v>141</v>
      </c>
      <c r="E32" s="22" t="s">
        <v>141</v>
      </c>
      <c r="F32" s="22" t="s">
        <v>141</v>
      </c>
    </row>
    <row r="33" spans="1:6" ht="60" x14ac:dyDescent="0.25">
      <c r="A33" s="4" t="s">
        <v>70</v>
      </c>
      <c r="B33" s="5" t="s">
        <v>71</v>
      </c>
      <c r="C33" s="21"/>
      <c r="D33" s="22" t="s">
        <v>141</v>
      </c>
      <c r="E33" s="22" t="s">
        <v>141</v>
      </c>
      <c r="F33" s="22" t="s">
        <v>141</v>
      </c>
    </row>
    <row r="34" spans="1:6" x14ac:dyDescent="0.25">
      <c r="A34" s="6"/>
      <c r="B34" s="5" t="s">
        <v>72</v>
      </c>
      <c r="C34" s="21"/>
      <c r="D34" s="22" t="s">
        <v>141</v>
      </c>
      <c r="E34" s="22" t="s">
        <v>141</v>
      </c>
      <c r="F34" s="22" t="s">
        <v>141</v>
      </c>
    </row>
    <row r="35" spans="1:6" x14ac:dyDescent="0.25">
      <c r="A35" s="6"/>
      <c r="B35" s="13" t="s">
        <v>73</v>
      </c>
      <c r="C35" s="21" t="s">
        <v>74</v>
      </c>
      <c r="D35" s="22">
        <v>510.61</v>
      </c>
      <c r="E35" s="22">
        <v>510.61</v>
      </c>
      <c r="F35" s="22">
        <v>510.61</v>
      </c>
    </row>
    <row r="36" spans="1:6" ht="45" x14ac:dyDescent="0.25">
      <c r="A36" s="6"/>
      <c r="B36" s="13" t="s">
        <v>75</v>
      </c>
      <c r="C36" s="21" t="s">
        <v>76</v>
      </c>
      <c r="D36" s="24">
        <f>('[1]Таблица РЭК'!E$118-'[1]Таблица РЭК'!E$78)/D35</f>
        <v>6.5416359648263835</v>
      </c>
      <c r="E36" s="24">
        <f>('[1]Таблица РЭК'!F$118-'[1]Таблица РЭК'!F$78)/E35</f>
        <v>3.7052040108889379</v>
      </c>
      <c r="F36" s="24">
        <f>('[1]Таблица РЭК'!H$118-'[1]Таблица РЭК'!H$78)/F35</f>
        <v>15.642609873119987</v>
      </c>
    </row>
    <row r="37" spans="1:6" ht="60" x14ac:dyDescent="0.25">
      <c r="A37" s="4" t="s">
        <v>77</v>
      </c>
      <c r="B37" s="5" t="s">
        <v>78</v>
      </c>
      <c r="C37" s="21"/>
      <c r="D37" s="22"/>
      <c r="E37" s="22"/>
      <c r="F37" s="22"/>
    </row>
    <row r="38" spans="1:6" ht="30" x14ac:dyDescent="0.25">
      <c r="A38" s="4" t="s">
        <v>79</v>
      </c>
      <c r="B38" s="5" t="s">
        <v>80</v>
      </c>
      <c r="C38" s="21" t="s">
        <v>81</v>
      </c>
      <c r="D38" s="22">
        <v>7</v>
      </c>
      <c r="E38" s="22">
        <v>4</v>
      </c>
      <c r="F38" s="22">
        <v>9</v>
      </c>
    </row>
    <row r="39" spans="1:6" ht="45" x14ac:dyDescent="0.25">
      <c r="A39" s="4" t="s">
        <v>82</v>
      </c>
      <c r="B39" s="5" t="s">
        <v>83</v>
      </c>
      <c r="C39" s="21" t="s">
        <v>84</v>
      </c>
      <c r="D39" s="22">
        <f>D27/D38/12</f>
        <v>25.855595238095237</v>
      </c>
      <c r="E39" s="22">
        <f t="shared" ref="E39:F39" si="1">E27/E38/12</f>
        <v>22.408541666666665</v>
      </c>
      <c r="F39" s="22">
        <f t="shared" si="1"/>
        <v>30.249210810389997</v>
      </c>
    </row>
    <row r="40" spans="1:6" ht="45" x14ac:dyDescent="0.25">
      <c r="A40" s="4" t="s">
        <v>85</v>
      </c>
      <c r="B40" s="5" t="s">
        <v>86</v>
      </c>
      <c r="C40" s="21"/>
      <c r="D40" s="22" t="s">
        <v>141</v>
      </c>
      <c r="E40" s="22" t="s">
        <v>141</v>
      </c>
      <c r="F40" s="22" t="s">
        <v>141</v>
      </c>
    </row>
    <row r="41" spans="1:6" x14ac:dyDescent="0.25">
      <c r="A41" s="6"/>
      <c r="B41" s="5" t="s">
        <v>72</v>
      </c>
      <c r="C41" s="21"/>
      <c r="D41" s="22" t="s">
        <v>141</v>
      </c>
      <c r="E41" s="22" t="s">
        <v>141</v>
      </c>
      <c r="F41" s="22" t="s">
        <v>141</v>
      </c>
    </row>
    <row r="42" spans="1:6" ht="45" x14ac:dyDescent="0.25">
      <c r="A42" s="6"/>
      <c r="B42" s="5" t="s">
        <v>87</v>
      </c>
      <c r="C42" s="21" t="s">
        <v>25</v>
      </c>
      <c r="D42" s="22">
        <v>5696</v>
      </c>
      <c r="E42" s="22">
        <v>5696</v>
      </c>
      <c r="F42" s="22">
        <f>E42</f>
        <v>5696</v>
      </c>
    </row>
    <row r="43" spans="1:6" ht="75" x14ac:dyDescent="0.25">
      <c r="A43" s="6"/>
      <c r="B43" s="5" t="s">
        <v>88</v>
      </c>
      <c r="C43" s="21" t="s">
        <v>25</v>
      </c>
      <c r="D43" s="22" t="s">
        <v>141</v>
      </c>
      <c r="E43" s="22" t="s">
        <v>141</v>
      </c>
      <c r="F43" s="22" t="s">
        <v>141</v>
      </c>
    </row>
    <row r="44" spans="1:6" x14ac:dyDescent="0.25">
      <c r="A44" s="1"/>
    </row>
    <row r="45" spans="1:6" x14ac:dyDescent="0.25">
      <c r="A45" s="2" t="s">
        <v>10</v>
      </c>
    </row>
    <row r="46" spans="1:6" ht="15" customHeight="1" x14ac:dyDescent="0.25">
      <c r="A46" s="32" t="s">
        <v>11</v>
      </c>
      <c r="B46" s="32"/>
      <c r="C46" s="32"/>
      <c r="D46" s="32"/>
      <c r="E46" s="32"/>
    </row>
    <row r="47" spans="1:6" x14ac:dyDescent="0.25">
      <c r="A47" s="32"/>
      <c r="B47" s="32"/>
      <c r="C47" s="32"/>
      <c r="D47" s="32"/>
      <c r="E47" s="32"/>
    </row>
    <row r="48" spans="1:6" ht="15" customHeight="1" x14ac:dyDescent="0.25">
      <c r="A48" s="32" t="s">
        <v>12</v>
      </c>
      <c r="B48" s="32"/>
      <c r="C48" s="32"/>
      <c r="D48" s="32"/>
      <c r="E48" s="32"/>
    </row>
    <row r="49" spans="1:5" x14ac:dyDescent="0.25">
      <c r="A49" s="32"/>
      <c r="B49" s="32"/>
      <c r="C49" s="32"/>
      <c r="D49" s="32"/>
      <c r="E49" s="32"/>
    </row>
    <row r="50" spans="1:5" ht="15" customHeight="1" x14ac:dyDescent="0.25">
      <c r="A50" s="32" t="s">
        <v>13</v>
      </c>
      <c r="B50" s="32"/>
      <c r="C50" s="32"/>
      <c r="D50" s="32"/>
      <c r="E50" s="32"/>
    </row>
    <row r="51" spans="1:5" x14ac:dyDescent="0.25">
      <c r="A51" s="32"/>
      <c r="B51" s="32"/>
      <c r="C51" s="32"/>
      <c r="D51" s="32"/>
      <c r="E51" s="32"/>
    </row>
    <row r="52" spans="1:5" ht="15" customHeight="1" x14ac:dyDescent="0.25">
      <c r="A52" s="32" t="s">
        <v>14</v>
      </c>
      <c r="B52" s="32"/>
      <c r="C52" s="32"/>
      <c r="D52" s="32"/>
      <c r="E52" s="32"/>
    </row>
    <row r="53" spans="1:5" x14ac:dyDescent="0.25">
      <c r="A53" s="32"/>
      <c r="B53" s="32"/>
      <c r="C53" s="32"/>
      <c r="D53" s="32"/>
      <c r="E53" s="32"/>
    </row>
    <row r="54" spans="1:5" x14ac:dyDescent="0.25">
      <c r="A54" s="1"/>
    </row>
    <row r="55" spans="1:5" x14ac:dyDescent="0.25">
      <c r="A55" s="3"/>
    </row>
  </sheetData>
  <mergeCells count="18">
    <mergeCell ref="F19:F20"/>
    <mergeCell ref="A1:F3"/>
    <mergeCell ref="A50:E51"/>
    <mergeCell ref="A48:E49"/>
    <mergeCell ref="F17:F18"/>
    <mergeCell ref="D21:F21"/>
    <mergeCell ref="A52:E53"/>
    <mergeCell ref="A46:E47"/>
    <mergeCell ref="A19:A20"/>
    <mergeCell ref="C19:C20"/>
    <mergeCell ref="A17:A18"/>
    <mergeCell ref="C17:C18"/>
    <mergeCell ref="B17:B18"/>
    <mergeCell ref="D17:D18"/>
    <mergeCell ref="E17:E18"/>
    <mergeCell ref="B19:B20"/>
    <mergeCell ref="D19:D20"/>
    <mergeCell ref="E19:E20"/>
  </mergeCells>
  <hyperlinks>
    <hyperlink ref="E5" location="sub_10211" display="sub_10211"/>
    <hyperlink ref="B14" location="sub_10222" display="sub_10222"/>
    <hyperlink ref="B15" location="sub_10222" display="sub_10222"/>
    <hyperlink ref="B16" location="sub_10223" display="sub_10223"/>
    <hyperlink ref="B17" location="sub_10223" display="sub_10223"/>
    <hyperlink ref="B19" location="sub_10223" display="sub_10223"/>
    <hyperlink ref="B21" location="sub_10223" display="sub_10223"/>
    <hyperlink ref="B22" location="sub_10223" display="sub_10223"/>
    <hyperlink ref="B23" location="sub_10224" display="sub_10224"/>
    <hyperlink ref="B35" location="sub_10223" display="sub_10223"/>
    <hyperlink ref="B36" location="sub_10223" display="sub_10223"/>
  </hyperlinks>
  <printOptions horizontalCentered="1"/>
  <pageMargins left="0.9055118110236221" right="0.11811023622047245" top="0.74803149606299213" bottom="0.35433070866141736"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4" zoomScale="85" zoomScaleNormal="85" workbookViewId="0">
      <selection activeCell="K11" sqref="K11"/>
    </sheetView>
  </sheetViews>
  <sheetFormatPr defaultRowHeight="15" x14ac:dyDescent="0.25"/>
  <cols>
    <col min="1" max="1" width="8.140625" style="8" customWidth="1"/>
    <col min="2" max="2" width="66.28515625" style="8" customWidth="1"/>
    <col min="3" max="3" width="14.28515625" style="8" customWidth="1"/>
    <col min="4" max="9" width="12.7109375" style="8" customWidth="1"/>
  </cols>
  <sheetData>
    <row r="1" spans="1:9" ht="15.75" x14ac:dyDescent="0.25">
      <c r="A1" s="41" t="s">
        <v>89</v>
      </c>
      <c r="B1" s="41"/>
      <c r="C1" s="41"/>
      <c r="D1" s="41"/>
      <c r="E1" s="41"/>
      <c r="F1" s="41"/>
      <c r="G1" s="41"/>
      <c r="H1" s="41"/>
      <c r="I1" s="41"/>
    </row>
    <row r="2" spans="1:9" x14ac:dyDescent="0.25">
      <c r="A2" s="7"/>
    </row>
    <row r="3" spans="1:9" ht="90" customHeight="1" x14ac:dyDescent="0.25">
      <c r="A3" s="33" t="s">
        <v>15</v>
      </c>
      <c r="B3" s="33" t="s">
        <v>16</v>
      </c>
      <c r="C3" s="33" t="s">
        <v>17</v>
      </c>
      <c r="D3" s="33" t="s">
        <v>18</v>
      </c>
      <c r="E3" s="33"/>
      <c r="F3" s="33" t="s">
        <v>90</v>
      </c>
      <c r="G3" s="33"/>
      <c r="H3" s="33" t="s">
        <v>20</v>
      </c>
      <c r="I3" s="33"/>
    </row>
    <row r="4" spans="1:9" ht="30" x14ac:dyDescent="0.25">
      <c r="A4" s="33"/>
      <c r="B4" s="33"/>
      <c r="C4" s="33"/>
      <c r="D4" s="4" t="s">
        <v>91</v>
      </c>
      <c r="E4" s="4" t="s">
        <v>92</v>
      </c>
      <c r="F4" s="4" t="s">
        <v>91</v>
      </c>
      <c r="G4" s="4" t="s">
        <v>92</v>
      </c>
      <c r="H4" s="4" t="s">
        <v>91</v>
      </c>
      <c r="I4" s="4" t="s">
        <v>92</v>
      </c>
    </row>
    <row r="5" spans="1:9" ht="30" x14ac:dyDescent="0.25">
      <c r="A5" s="4" t="s">
        <v>21</v>
      </c>
      <c r="B5" s="5" t="s">
        <v>93</v>
      </c>
      <c r="C5" s="21"/>
      <c r="D5" s="27"/>
      <c r="E5" s="27"/>
      <c r="F5" s="27"/>
      <c r="G5" s="27"/>
      <c r="H5" s="27"/>
      <c r="I5" s="27"/>
    </row>
    <row r="6" spans="1:9" ht="30" x14ac:dyDescent="0.25">
      <c r="A6" s="4" t="s">
        <v>23</v>
      </c>
      <c r="B6" s="5" t="s">
        <v>94</v>
      </c>
      <c r="C6" s="21"/>
      <c r="D6" s="27" t="s">
        <v>141</v>
      </c>
      <c r="E6" s="27" t="s">
        <v>141</v>
      </c>
      <c r="F6" s="27" t="s">
        <v>141</v>
      </c>
      <c r="G6" s="27" t="s">
        <v>141</v>
      </c>
      <c r="H6" s="27" t="s">
        <v>141</v>
      </c>
      <c r="I6" s="27" t="s">
        <v>141</v>
      </c>
    </row>
    <row r="7" spans="1:9" ht="120" x14ac:dyDescent="0.25">
      <c r="A7" s="6"/>
      <c r="B7" s="12" t="s">
        <v>95</v>
      </c>
      <c r="C7" s="21" t="s">
        <v>96</v>
      </c>
      <c r="D7" s="27" t="s">
        <v>141</v>
      </c>
      <c r="E7" s="27" t="s">
        <v>141</v>
      </c>
      <c r="F7" s="27" t="s">
        <v>141</v>
      </c>
      <c r="G7" s="27" t="s">
        <v>141</v>
      </c>
      <c r="H7" s="27" t="s">
        <v>141</v>
      </c>
      <c r="I7" s="27" t="s">
        <v>141</v>
      </c>
    </row>
    <row r="8" spans="1:9" ht="150" x14ac:dyDescent="0.25">
      <c r="A8" s="6"/>
      <c r="B8" s="12" t="s">
        <v>97</v>
      </c>
      <c r="C8" s="21" t="s">
        <v>149</v>
      </c>
      <c r="D8" s="27" t="s">
        <v>141</v>
      </c>
      <c r="E8" s="27" t="s">
        <v>141</v>
      </c>
      <c r="F8" s="27" t="s">
        <v>141</v>
      </c>
      <c r="G8" s="27" t="s">
        <v>141</v>
      </c>
      <c r="H8" s="27" t="s">
        <v>141</v>
      </c>
      <c r="I8" s="27" t="s">
        <v>141</v>
      </c>
    </row>
    <row r="9" spans="1:9" x14ac:dyDescent="0.25">
      <c r="A9" s="4" t="s">
        <v>26</v>
      </c>
      <c r="B9" s="5" t="s">
        <v>98</v>
      </c>
      <c r="C9" s="21"/>
      <c r="D9" s="27" t="s">
        <v>141</v>
      </c>
      <c r="E9" s="27" t="s">
        <v>141</v>
      </c>
      <c r="F9" s="27" t="s">
        <v>141</v>
      </c>
      <c r="G9" s="27" t="s">
        <v>141</v>
      </c>
      <c r="H9" s="27" t="s">
        <v>141</v>
      </c>
      <c r="I9" s="27" t="s">
        <v>141</v>
      </c>
    </row>
    <row r="10" spans="1:9" x14ac:dyDescent="0.25">
      <c r="A10" s="6"/>
      <c r="B10" s="5" t="s">
        <v>99</v>
      </c>
      <c r="C10" s="21"/>
      <c r="D10" s="27" t="s">
        <v>141</v>
      </c>
      <c r="E10" s="27" t="s">
        <v>141</v>
      </c>
      <c r="F10" s="27" t="s">
        <v>141</v>
      </c>
      <c r="G10" s="27" t="s">
        <v>141</v>
      </c>
      <c r="H10" s="27" t="s">
        <v>141</v>
      </c>
      <c r="I10" s="27" t="s">
        <v>141</v>
      </c>
    </row>
    <row r="11" spans="1:9" ht="30" x14ac:dyDescent="0.25">
      <c r="A11" s="6"/>
      <c r="B11" s="5" t="s">
        <v>100</v>
      </c>
      <c r="C11" s="26" t="s">
        <v>154</v>
      </c>
      <c r="D11" s="27" t="s">
        <v>141</v>
      </c>
      <c r="E11" s="28">
        <v>120.39</v>
      </c>
      <c r="F11" s="28">
        <v>121.28568</v>
      </c>
      <c r="G11" s="28">
        <f>F11</f>
        <v>121.28568</v>
      </c>
      <c r="H11" s="30">
        <v>238.16572271464656</v>
      </c>
      <c r="I11" s="28">
        <f t="shared" ref="I11:I13" si="0">H11</f>
        <v>238.16572271464656</v>
      </c>
    </row>
    <row r="12" spans="1:9" x14ac:dyDescent="0.25">
      <c r="A12" s="6"/>
      <c r="B12" s="5" t="s">
        <v>101</v>
      </c>
      <c r="C12" s="26" t="s">
        <v>155</v>
      </c>
      <c r="D12" s="27" t="s">
        <v>141</v>
      </c>
      <c r="E12" s="28">
        <v>0</v>
      </c>
      <c r="F12" s="28">
        <v>0.25651000000000002</v>
      </c>
      <c r="G12" s="28">
        <f t="shared" ref="G12:G13" si="1">F12</f>
        <v>0.25651000000000002</v>
      </c>
      <c r="H12" s="30">
        <v>0.28192181506302499</v>
      </c>
      <c r="I12" s="28">
        <f t="shared" si="0"/>
        <v>0.28192181506302499</v>
      </c>
    </row>
    <row r="13" spans="1:9" x14ac:dyDescent="0.25">
      <c r="A13" s="6"/>
      <c r="B13" s="5" t="s">
        <v>102</v>
      </c>
      <c r="C13" s="26" t="s">
        <v>155</v>
      </c>
      <c r="D13" s="27" t="s">
        <v>141</v>
      </c>
      <c r="E13" s="28">
        <v>2.0099999999999998</v>
      </c>
      <c r="F13" s="28">
        <v>2.28234</v>
      </c>
      <c r="G13" s="28">
        <f t="shared" si="1"/>
        <v>2.28234</v>
      </c>
      <c r="H13" s="30">
        <v>3.7217899762240836</v>
      </c>
      <c r="I13" s="28">
        <f t="shared" si="0"/>
        <v>3.7217899762240836</v>
      </c>
    </row>
    <row r="14" spans="1:9" ht="30" x14ac:dyDescent="0.25">
      <c r="A14" s="4" t="s">
        <v>32</v>
      </c>
      <c r="B14" s="5" t="s">
        <v>103</v>
      </c>
      <c r="C14" s="21" t="s">
        <v>149</v>
      </c>
      <c r="D14" s="27" t="s">
        <v>141</v>
      </c>
      <c r="E14" s="27" t="s">
        <v>141</v>
      </c>
      <c r="F14" s="27" t="s">
        <v>141</v>
      </c>
      <c r="G14" s="27" t="s">
        <v>141</v>
      </c>
      <c r="H14" s="27" t="s">
        <v>141</v>
      </c>
      <c r="I14" s="27" t="s">
        <v>141</v>
      </c>
    </row>
    <row r="15" spans="1:9" x14ac:dyDescent="0.25">
      <c r="A15" s="4" t="s">
        <v>37</v>
      </c>
      <c r="B15" s="5" t="s">
        <v>104</v>
      </c>
      <c r="C15" s="21"/>
      <c r="D15" s="27"/>
      <c r="E15" s="27"/>
      <c r="F15" s="27"/>
      <c r="G15" s="27"/>
      <c r="H15" s="27"/>
      <c r="I15" s="27"/>
    </row>
    <row r="16" spans="1:9" ht="45" x14ac:dyDescent="0.25">
      <c r="A16" s="4" t="s">
        <v>39</v>
      </c>
      <c r="B16" s="5" t="s">
        <v>105</v>
      </c>
      <c r="C16" s="21" t="s">
        <v>149</v>
      </c>
      <c r="D16" s="27" t="s">
        <v>141</v>
      </c>
      <c r="E16" s="27" t="s">
        <v>141</v>
      </c>
      <c r="F16" s="27" t="s">
        <v>141</v>
      </c>
      <c r="G16" s="27" t="s">
        <v>141</v>
      </c>
      <c r="H16" s="27" t="s">
        <v>141</v>
      </c>
      <c r="I16" s="27" t="s">
        <v>141</v>
      </c>
    </row>
    <row r="17" spans="1:9" ht="60" x14ac:dyDescent="0.25">
      <c r="A17" s="4" t="s">
        <v>42</v>
      </c>
      <c r="B17" s="5" t="s">
        <v>106</v>
      </c>
      <c r="C17" s="21" t="s">
        <v>149</v>
      </c>
      <c r="D17" s="27" t="s">
        <v>141</v>
      </c>
      <c r="E17" s="27" t="s">
        <v>141</v>
      </c>
      <c r="F17" s="27" t="s">
        <v>141</v>
      </c>
      <c r="G17" s="27" t="s">
        <v>141</v>
      </c>
      <c r="H17" s="27" t="s">
        <v>141</v>
      </c>
      <c r="I17" s="27" t="s">
        <v>141</v>
      </c>
    </row>
    <row r="18" spans="1:9" x14ac:dyDescent="0.25">
      <c r="A18" s="4" t="s">
        <v>44</v>
      </c>
      <c r="B18" s="5" t="s">
        <v>107</v>
      </c>
      <c r="C18" s="21" t="s">
        <v>36</v>
      </c>
      <c r="D18" s="27" t="s">
        <v>141</v>
      </c>
      <c r="E18" s="27" t="s">
        <v>141</v>
      </c>
      <c r="F18" s="27" t="s">
        <v>141</v>
      </c>
      <c r="G18" s="27" t="s">
        <v>141</v>
      </c>
      <c r="H18" s="27" t="s">
        <v>141</v>
      </c>
      <c r="I18" s="27" t="s">
        <v>141</v>
      </c>
    </row>
    <row r="19" spans="1:9" x14ac:dyDescent="0.25">
      <c r="A19" s="6"/>
      <c r="B19" s="5" t="s">
        <v>108</v>
      </c>
      <c r="C19" s="21" t="s">
        <v>36</v>
      </c>
      <c r="D19" s="27" t="s">
        <v>141</v>
      </c>
      <c r="E19" s="27" t="s">
        <v>141</v>
      </c>
      <c r="F19" s="27" t="s">
        <v>141</v>
      </c>
      <c r="G19" s="27" t="s">
        <v>141</v>
      </c>
      <c r="H19" s="27" t="s">
        <v>141</v>
      </c>
      <c r="I19" s="27" t="s">
        <v>141</v>
      </c>
    </row>
    <row r="20" spans="1:9" x14ac:dyDescent="0.25">
      <c r="A20" s="6"/>
      <c r="B20" s="5" t="s">
        <v>109</v>
      </c>
      <c r="C20" s="21" t="s">
        <v>36</v>
      </c>
      <c r="D20" s="27" t="s">
        <v>141</v>
      </c>
      <c r="E20" s="27" t="s">
        <v>141</v>
      </c>
      <c r="F20" s="27" t="s">
        <v>141</v>
      </c>
      <c r="G20" s="27" t="s">
        <v>141</v>
      </c>
      <c r="H20" s="27" t="s">
        <v>141</v>
      </c>
      <c r="I20" s="27" t="s">
        <v>141</v>
      </c>
    </row>
    <row r="21" spans="1:9" x14ac:dyDescent="0.25">
      <c r="A21" s="6"/>
      <c r="B21" s="5" t="s">
        <v>110</v>
      </c>
      <c r="C21" s="21" t="s">
        <v>36</v>
      </c>
      <c r="D21" s="27" t="s">
        <v>141</v>
      </c>
      <c r="E21" s="27" t="s">
        <v>141</v>
      </c>
      <c r="F21" s="27" t="s">
        <v>141</v>
      </c>
      <c r="G21" s="27" t="s">
        <v>141</v>
      </c>
      <c r="H21" s="27" t="s">
        <v>141</v>
      </c>
      <c r="I21" s="27" t="s">
        <v>141</v>
      </c>
    </row>
    <row r="22" spans="1:9" x14ac:dyDescent="0.25">
      <c r="A22" s="6"/>
      <c r="B22" s="5" t="s">
        <v>111</v>
      </c>
      <c r="C22" s="21" t="s">
        <v>36</v>
      </c>
      <c r="D22" s="27" t="s">
        <v>141</v>
      </c>
      <c r="E22" s="27" t="s">
        <v>141</v>
      </c>
      <c r="F22" s="27" t="s">
        <v>141</v>
      </c>
      <c r="G22" s="27" t="s">
        <v>141</v>
      </c>
      <c r="H22" s="27" t="s">
        <v>141</v>
      </c>
      <c r="I22" s="27" t="s">
        <v>141</v>
      </c>
    </row>
    <row r="23" spans="1:9" x14ac:dyDescent="0.25">
      <c r="A23" s="4" t="s">
        <v>56</v>
      </c>
      <c r="B23" s="5" t="s">
        <v>112</v>
      </c>
      <c r="C23" s="21"/>
      <c r="D23" s="27"/>
      <c r="E23" s="27"/>
      <c r="F23" s="27"/>
      <c r="G23" s="27"/>
      <c r="H23" s="27"/>
      <c r="I23" s="27"/>
    </row>
    <row r="24" spans="1:9" x14ac:dyDescent="0.25">
      <c r="A24" s="33" t="s">
        <v>58</v>
      </c>
      <c r="B24" s="45" t="s">
        <v>113</v>
      </c>
      <c r="C24" s="33" t="s">
        <v>150</v>
      </c>
      <c r="D24" s="27" t="s">
        <v>141</v>
      </c>
      <c r="E24" s="27" t="s">
        <v>141</v>
      </c>
      <c r="F24" s="27" t="s">
        <v>141</v>
      </c>
      <c r="G24" s="27" t="s">
        <v>141</v>
      </c>
      <c r="H24" s="27" t="s">
        <v>141</v>
      </c>
      <c r="I24" s="27" t="s">
        <v>141</v>
      </c>
    </row>
    <row r="25" spans="1:9" x14ac:dyDescent="0.25">
      <c r="A25" s="33"/>
      <c r="B25" s="45"/>
      <c r="C25" s="33"/>
      <c r="D25" s="27" t="s">
        <v>141</v>
      </c>
      <c r="E25" s="27" t="s">
        <v>141</v>
      </c>
      <c r="F25" s="27" t="s">
        <v>141</v>
      </c>
      <c r="G25" s="27" t="s">
        <v>141</v>
      </c>
      <c r="H25" s="27" t="s">
        <v>141</v>
      </c>
      <c r="I25" s="27" t="s">
        <v>141</v>
      </c>
    </row>
    <row r="26" spans="1:9" ht="15" customHeight="1" x14ac:dyDescent="0.25">
      <c r="A26" s="43"/>
      <c r="B26" s="45" t="s">
        <v>114</v>
      </c>
      <c r="C26" s="33" t="s">
        <v>150</v>
      </c>
      <c r="D26" s="27" t="s">
        <v>141</v>
      </c>
      <c r="E26" s="27" t="s">
        <v>141</v>
      </c>
      <c r="F26" s="27" t="s">
        <v>141</v>
      </c>
      <c r="G26" s="27" t="s">
        <v>141</v>
      </c>
      <c r="H26" s="27" t="s">
        <v>141</v>
      </c>
      <c r="I26" s="27" t="s">
        <v>141</v>
      </c>
    </row>
    <row r="27" spans="1:9" x14ac:dyDescent="0.25">
      <c r="A27" s="43"/>
      <c r="B27" s="45"/>
      <c r="C27" s="33"/>
      <c r="D27" s="27" t="s">
        <v>141</v>
      </c>
      <c r="E27" s="27" t="s">
        <v>141</v>
      </c>
      <c r="F27" s="27" t="s">
        <v>141</v>
      </c>
      <c r="G27" s="27" t="s">
        <v>141</v>
      </c>
      <c r="H27" s="27" t="s">
        <v>141</v>
      </c>
      <c r="I27" s="27" t="s">
        <v>141</v>
      </c>
    </row>
    <row r="28" spans="1:9" ht="30" x14ac:dyDescent="0.25">
      <c r="A28" s="4" t="s">
        <v>64</v>
      </c>
      <c r="B28" s="5" t="s">
        <v>115</v>
      </c>
      <c r="C28" s="21" t="s">
        <v>96</v>
      </c>
      <c r="D28" s="27" t="s">
        <v>141</v>
      </c>
      <c r="E28" s="27" t="s">
        <v>141</v>
      </c>
      <c r="F28" s="27" t="s">
        <v>141</v>
      </c>
      <c r="G28" s="27" t="s">
        <v>141</v>
      </c>
      <c r="H28" s="27" t="s">
        <v>141</v>
      </c>
      <c r="I28" s="27" t="s">
        <v>141</v>
      </c>
    </row>
    <row r="29" spans="1:9" x14ac:dyDescent="0.25">
      <c r="A29" s="4" t="s">
        <v>66</v>
      </c>
      <c r="B29" s="5" t="s">
        <v>116</v>
      </c>
      <c r="C29" s="21" t="s">
        <v>117</v>
      </c>
      <c r="D29" s="27" t="s">
        <v>141</v>
      </c>
      <c r="E29" s="27" t="s">
        <v>141</v>
      </c>
      <c r="F29" s="27" t="s">
        <v>141</v>
      </c>
      <c r="G29" s="27" t="s">
        <v>141</v>
      </c>
      <c r="H29" s="27" t="s">
        <v>141</v>
      </c>
      <c r="I29" s="27" t="s">
        <v>141</v>
      </c>
    </row>
    <row r="30" spans="1:9" x14ac:dyDescent="0.25">
      <c r="A30" s="4" t="s">
        <v>118</v>
      </c>
      <c r="B30" s="5" t="s">
        <v>119</v>
      </c>
      <c r="C30" s="21" t="s">
        <v>117</v>
      </c>
      <c r="D30" s="27" t="s">
        <v>141</v>
      </c>
      <c r="E30" s="27" t="s">
        <v>141</v>
      </c>
      <c r="F30" s="27" t="s">
        <v>141</v>
      </c>
      <c r="G30" s="27" t="s">
        <v>141</v>
      </c>
      <c r="H30" s="27" t="s">
        <v>141</v>
      </c>
      <c r="I30" s="27" t="s">
        <v>141</v>
      </c>
    </row>
    <row r="31" spans="1:9" x14ac:dyDescent="0.25">
      <c r="A31" s="4" t="s">
        <v>120</v>
      </c>
      <c r="B31" s="5" t="s">
        <v>121</v>
      </c>
      <c r="C31" s="21" t="s">
        <v>117</v>
      </c>
      <c r="D31" s="27" t="s">
        <v>141</v>
      </c>
      <c r="E31" s="27" t="s">
        <v>141</v>
      </c>
      <c r="F31" s="27" t="s">
        <v>141</v>
      </c>
      <c r="G31" s="27" t="s">
        <v>141</v>
      </c>
      <c r="H31" s="27" t="s">
        <v>141</v>
      </c>
      <c r="I31" s="27" t="s">
        <v>141</v>
      </c>
    </row>
    <row r="32" spans="1:9" x14ac:dyDescent="0.25">
      <c r="A32" s="43"/>
      <c r="B32" s="44" t="s">
        <v>142</v>
      </c>
      <c r="C32" s="33" t="s">
        <v>117</v>
      </c>
      <c r="D32" s="27" t="s">
        <v>141</v>
      </c>
      <c r="E32" s="27" t="s">
        <v>141</v>
      </c>
      <c r="F32" s="27" t="s">
        <v>141</v>
      </c>
      <c r="G32" s="27" t="s">
        <v>141</v>
      </c>
      <c r="H32" s="27" t="s">
        <v>141</v>
      </c>
      <c r="I32" s="27" t="s">
        <v>141</v>
      </c>
    </row>
    <row r="33" spans="1:9" x14ac:dyDescent="0.25">
      <c r="A33" s="43"/>
      <c r="B33" s="44"/>
      <c r="C33" s="33"/>
      <c r="D33" s="27" t="s">
        <v>141</v>
      </c>
      <c r="E33" s="27" t="s">
        <v>141</v>
      </c>
      <c r="F33" s="27" t="s">
        <v>141</v>
      </c>
      <c r="G33" s="27" t="s">
        <v>141</v>
      </c>
      <c r="H33" s="27" t="s">
        <v>141</v>
      </c>
      <c r="I33" s="27" t="s">
        <v>141</v>
      </c>
    </row>
    <row r="34" spans="1:9" x14ac:dyDescent="0.25">
      <c r="A34" s="43"/>
      <c r="B34" s="44" t="s">
        <v>143</v>
      </c>
      <c r="C34" s="33" t="s">
        <v>117</v>
      </c>
      <c r="D34" s="27" t="s">
        <v>141</v>
      </c>
      <c r="E34" s="27" t="s">
        <v>141</v>
      </c>
      <c r="F34" s="27" t="s">
        <v>141</v>
      </c>
      <c r="G34" s="27" t="s">
        <v>141</v>
      </c>
      <c r="H34" s="27" t="s">
        <v>141</v>
      </c>
      <c r="I34" s="27" t="s">
        <v>141</v>
      </c>
    </row>
    <row r="35" spans="1:9" x14ac:dyDescent="0.25">
      <c r="A35" s="43"/>
      <c r="B35" s="44"/>
      <c r="C35" s="33"/>
      <c r="D35" s="27" t="s">
        <v>141</v>
      </c>
      <c r="E35" s="27" t="s">
        <v>141</v>
      </c>
      <c r="F35" s="27" t="s">
        <v>141</v>
      </c>
      <c r="G35" s="27" t="s">
        <v>141</v>
      </c>
      <c r="H35" s="27" t="s">
        <v>141</v>
      </c>
      <c r="I35" s="27" t="s">
        <v>141</v>
      </c>
    </row>
    <row r="36" spans="1:9" x14ac:dyDescent="0.25">
      <c r="A36" s="43"/>
      <c r="B36" s="44" t="s">
        <v>144</v>
      </c>
      <c r="C36" s="33" t="s">
        <v>117</v>
      </c>
      <c r="D36" s="27" t="s">
        <v>141</v>
      </c>
      <c r="E36" s="27" t="s">
        <v>141</v>
      </c>
      <c r="F36" s="27" t="s">
        <v>141</v>
      </c>
      <c r="G36" s="27" t="s">
        <v>141</v>
      </c>
      <c r="H36" s="27" t="s">
        <v>141</v>
      </c>
      <c r="I36" s="27" t="s">
        <v>141</v>
      </c>
    </row>
    <row r="37" spans="1:9" x14ac:dyDescent="0.25">
      <c r="A37" s="43"/>
      <c r="B37" s="44"/>
      <c r="C37" s="33"/>
      <c r="D37" s="27" t="s">
        <v>141</v>
      </c>
      <c r="E37" s="27" t="s">
        <v>141</v>
      </c>
      <c r="F37" s="27" t="s">
        <v>141</v>
      </c>
      <c r="G37" s="27" t="s">
        <v>141</v>
      </c>
      <c r="H37" s="27" t="s">
        <v>141</v>
      </c>
      <c r="I37" s="27" t="s">
        <v>141</v>
      </c>
    </row>
    <row r="38" spans="1:9" x14ac:dyDescent="0.25">
      <c r="A38" s="43"/>
      <c r="B38" s="44" t="s">
        <v>145</v>
      </c>
      <c r="C38" s="33" t="s">
        <v>117</v>
      </c>
      <c r="D38" s="27" t="s">
        <v>141</v>
      </c>
      <c r="E38" s="27" t="s">
        <v>141</v>
      </c>
      <c r="F38" s="27" t="s">
        <v>141</v>
      </c>
      <c r="G38" s="27" t="s">
        <v>141</v>
      </c>
      <c r="H38" s="27" t="s">
        <v>141</v>
      </c>
      <c r="I38" s="27" t="s">
        <v>141</v>
      </c>
    </row>
    <row r="39" spans="1:9" x14ac:dyDescent="0.25">
      <c r="A39" s="43"/>
      <c r="B39" s="44"/>
      <c r="C39" s="33"/>
      <c r="D39" s="27" t="s">
        <v>141</v>
      </c>
      <c r="E39" s="27" t="s">
        <v>141</v>
      </c>
      <c r="F39" s="27" t="s">
        <v>141</v>
      </c>
      <c r="G39" s="27" t="s">
        <v>141</v>
      </c>
      <c r="H39" s="27" t="s">
        <v>141</v>
      </c>
      <c r="I39" s="27" t="s">
        <v>141</v>
      </c>
    </row>
    <row r="40" spans="1:9" x14ac:dyDescent="0.25">
      <c r="A40" s="4" t="s">
        <v>122</v>
      </c>
      <c r="B40" s="5" t="s">
        <v>123</v>
      </c>
      <c r="C40" s="21" t="s">
        <v>117</v>
      </c>
      <c r="D40" s="27" t="s">
        <v>141</v>
      </c>
      <c r="E40" s="27" t="s">
        <v>141</v>
      </c>
      <c r="F40" s="27" t="s">
        <v>141</v>
      </c>
      <c r="G40" s="27" t="s">
        <v>141</v>
      </c>
      <c r="H40" s="27" t="s">
        <v>141</v>
      </c>
      <c r="I40" s="27" t="s">
        <v>141</v>
      </c>
    </row>
    <row r="41" spans="1:9" x14ac:dyDescent="0.25">
      <c r="A41" s="4" t="s">
        <v>68</v>
      </c>
      <c r="B41" s="5" t="s">
        <v>124</v>
      </c>
      <c r="C41" s="21"/>
      <c r="D41" s="27" t="s">
        <v>141</v>
      </c>
      <c r="E41" s="27" t="s">
        <v>141</v>
      </c>
      <c r="F41" s="27" t="s">
        <v>141</v>
      </c>
      <c r="G41" s="27" t="s">
        <v>141</v>
      </c>
      <c r="H41" s="27" t="s">
        <v>141</v>
      </c>
      <c r="I41" s="27" t="s">
        <v>141</v>
      </c>
    </row>
    <row r="42" spans="1:9" ht="30" x14ac:dyDescent="0.25">
      <c r="A42" s="4" t="s">
        <v>70</v>
      </c>
      <c r="B42" s="5" t="s">
        <v>125</v>
      </c>
      <c r="C42" s="21" t="s">
        <v>151</v>
      </c>
      <c r="D42" s="27" t="s">
        <v>141</v>
      </c>
      <c r="E42" s="27" t="s">
        <v>141</v>
      </c>
      <c r="F42" s="27" t="s">
        <v>141</v>
      </c>
      <c r="G42" s="27" t="s">
        <v>141</v>
      </c>
      <c r="H42" s="27" t="s">
        <v>141</v>
      </c>
      <c r="I42" s="27" t="s">
        <v>141</v>
      </c>
    </row>
    <row r="43" spans="1:9" ht="19.5" customHeight="1" x14ac:dyDescent="0.25">
      <c r="A43" s="4" t="s">
        <v>126</v>
      </c>
      <c r="B43" s="5" t="s">
        <v>127</v>
      </c>
      <c r="C43" s="21" t="s">
        <v>117</v>
      </c>
      <c r="D43" s="27" t="s">
        <v>141</v>
      </c>
      <c r="E43" s="27" t="s">
        <v>141</v>
      </c>
      <c r="F43" s="27" t="s">
        <v>141</v>
      </c>
      <c r="G43" s="27" t="s">
        <v>141</v>
      </c>
      <c r="H43" s="27" t="s">
        <v>141</v>
      </c>
      <c r="I43" s="27" t="s">
        <v>141</v>
      </c>
    </row>
    <row r="44" spans="1:9" ht="30" x14ac:dyDescent="0.25">
      <c r="A44" s="4" t="s">
        <v>128</v>
      </c>
      <c r="B44" s="5" t="s">
        <v>129</v>
      </c>
      <c r="C44" s="21" t="s">
        <v>130</v>
      </c>
      <c r="D44" s="27" t="s">
        <v>141</v>
      </c>
      <c r="E44" s="27" t="s">
        <v>141</v>
      </c>
      <c r="F44" s="27" t="s">
        <v>141</v>
      </c>
      <c r="G44" s="27" t="s">
        <v>141</v>
      </c>
      <c r="H44" s="27" t="s">
        <v>141</v>
      </c>
      <c r="I44" s="27" t="s">
        <v>141</v>
      </c>
    </row>
    <row r="45" spans="1:9" ht="30" x14ac:dyDescent="0.25">
      <c r="A45" s="6"/>
      <c r="B45" s="5" t="s">
        <v>131</v>
      </c>
      <c r="C45" s="21" t="s">
        <v>130</v>
      </c>
      <c r="D45" s="27" t="s">
        <v>141</v>
      </c>
      <c r="E45" s="27" t="s">
        <v>141</v>
      </c>
      <c r="F45" s="27" t="s">
        <v>141</v>
      </c>
      <c r="G45" s="27" t="s">
        <v>141</v>
      </c>
      <c r="H45" s="27" t="s">
        <v>141</v>
      </c>
      <c r="I45" s="27" t="s">
        <v>141</v>
      </c>
    </row>
    <row r="46" spans="1:9" ht="30" x14ac:dyDescent="0.25">
      <c r="A46" s="6"/>
      <c r="B46" s="5" t="s">
        <v>132</v>
      </c>
      <c r="C46" s="21" t="s">
        <v>130</v>
      </c>
      <c r="D46" s="27" t="s">
        <v>141</v>
      </c>
      <c r="E46" s="27" t="s">
        <v>141</v>
      </c>
      <c r="F46" s="27" t="s">
        <v>141</v>
      </c>
      <c r="G46" s="27" t="s">
        <v>141</v>
      </c>
      <c r="H46" s="27" t="s">
        <v>141</v>
      </c>
      <c r="I46" s="27" t="s">
        <v>141</v>
      </c>
    </row>
    <row r="47" spans="1:9" x14ac:dyDescent="0.25">
      <c r="A47" s="7"/>
    </row>
    <row r="48" spans="1:9" x14ac:dyDescent="0.25">
      <c r="A48" s="10" t="s">
        <v>10</v>
      </c>
    </row>
    <row r="49" spans="1:9" ht="15" customHeight="1" x14ac:dyDescent="0.25">
      <c r="A49" s="42" t="s">
        <v>133</v>
      </c>
      <c r="B49" s="42"/>
      <c r="C49" s="42"/>
      <c r="D49" s="42"/>
      <c r="E49" s="42"/>
      <c r="F49" s="42"/>
      <c r="G49" s="42"/>
      <c r="H49" s="42"/>
      <c r="I49" s="42"/>
    </row>
    <row r="50" spans="1:9" x14ac:dyDescent="0.25">
      <c r="A50" s="42"/>
      <c r="B50" s="42"/>
      <c r="C50" s="42"/>
      <c r="D50" s="42"/>
      <c r="E50" s="42"/>
      <c r="F50" s="42"/>
      <c r="G50" s="42"/>
      <c r="H50" s="42"/>
      <c r="I50" s="42"/>
    </row>
    <row r="51" spans="1:9" x14ac:dyDescent="0.25">
      <c r="A51" s="9"/>
      <c r="B51" s="9"/>
      <c r="C51" s="9"/>
    </row>
    <row r="52" spans="1:9" x14ac:dyDescent="0.25">
      <c r="A52" s="9"/>
      <c r="B52" s="9"/>
      <c r="C52" s="9"/>
    </row>
    <row r="53" spans="1:9" x14ac:dyDescent="0.25">
      <c r="A53" s="9"/>
      <c r="B53" s="9"/>
      <c r="C53" s="9"/>
    </row>
    <row r="54" spans="1:9" x14ac:dyDescent="0.25">
      <c r="A54" s="9"/>
      <c r="B54" s="9"/>
      <c r="C54" s="9"/>
    </row>
  </sheetData>
  <mergeCells count="26">
    <mergeCell ref="C26:C27"/>
    <mergeCell ref="A24:A25"/>
    <mergeCell ref="B24:B25"/>
    <mergeCell ref="C24:C25"/>
    <mergeCell ref="H3:I3"/>
    <mergeCell ref="A3:A4"/>
    <mergeCell ref="B3:B4"/>
    <mergeCell ref="C3:C4"/>
    <mergeCell ref="D3:E3"/>
    <mergeCell ref="F3:G3"/>
    <mergeCell ref="A1:I1"/>
    <mergeCell ref="A49:I50"/>
    <mergeCell ref="A38:A39"/>
    <mergeCell ref="B38:B39"/>
    <mergeCell ref="C38:C39"/>
    <mergeCell ref="A36:A37"/>
    <mergeCell ref="B36:B37"/>
    <mergeCell ref="C36:C37"/>
    <mergeCell ref="A34:A35"/>
    <mergeCell ref="B34:B35"/>
    <mergeCell ref="C34:C35"/>
    <mergeCell ref="A32:A33"/>
    <mergeCell ref="B32:B33"/>
    <mergeCell ref="C32:C33"/>
    <mergeCell ref="A26:A27"/>
    <mergeCell ref="B26:B27"/>
  </mergeCells>
  <hyperlinks>
    <hyperlink ref="F3" location="sub_10511" display="sub_10511"/>
  </hyperlinks>
  <printOptions horizontalCentered="1"/>
  <pageMargins left="0.70866141732283472" right="0.19685039370078741" top="0.94488188976377963" bottom="0.55118110236220474" header="0.31496062992125984" footer="0.31496062992125984"/>
  <pageSetup paperSize="9" scale="62"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Информация об организации</vt:lpstr>
      <vt:lpstr>Основные показатели деятельност</vt:lpstr>
      <vt:lpstr>Цены (тарифы) по рег. видам</vt:lpstr>
      <vt:lpstr>'Основные показатели деятельност'!sub_10211</vt:lpstr>
      <vt:lpstr>'Основные показатели деятельност'!sub_10222</vt:lpstr>
      <vt:lpstr>'Основные показатели деятельност'!sub_10223</vt:lpstr>
      <vt:lpstr>'Основные показатели деятельност'!sub_10224</vt:lpstr>
      <vt:lpstr>'Основные показатели деятельност'!sub_10241</vt:lpstr>
      <vt:lpstr>'Цены (тарифы) по рег. видам'!sub_10511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2015-04-23T06:48:43Z</dcterms:modified>
</cp:coreProperties>
</file>